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7.xml.rels" ContentType="application/vnd.openxmlformats-package.relationships+xml"/>
  <Override PartName="/xl/worksheets/sheet8.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charts/chart1.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Web Content Checklist" sheetId="2" state="visible" r:id="rId4"/>
    <sheet name="Software, Apps &amp; Docs" sheetId="3" state="visible" r:id="rId5"/>
    <sheet name="Hardware &amp; Support Svcs" sheetId="4" state="visible" r:id="rId6"/>
    <sheet name="Automated Scan Import" sheetId="5" state="visible" r:id="rId7"/>
    <sheet name="Manual &amp; AT Test Log" sheetId="6" state="visible" r:id="rId8"/>
    <sheet name="Conformance Dashboard" sheetId="7" state="visible" r:id="rId9"/>
    <sheet name="Accessibility Statement Draft" sheetId="8"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<sst xmlns="http://schemas.openxmlformats.org/spreadsheetml/2006/main" count="687" uniqueCount="396">
  <si>
    <t xml:space="preserve">SIAS Accessibility Audit &amp; Assessment Tool</t>
  </si>
  <si>
    <t xml:space="preserve">Layer B — Digital &amp; Technical Conformance Workbook (EN 301 549 / WCAG 2.2)</t>
  </si>
  <si>
    <t xml:space="preserve">Purpose</t>
  </si>
  <si>
    <t xml:space="preserve">This workbook operationalises the technical half of the SIAS Accessibility Audit &amp; Assessment Tool. Where Layer A (separate workbook) assesses organisational readiness, Layer B tests actual digital conformance against WCAG 2.2 (Levels A &amp; AA) as referenced by EN 301 549 — the harmonised European standard used to demonstrate EAA compliance — plus the additional non-web provisions for software/apps, documents, self-service terminals and support services.</t>
  </si>
  <si>
    <t xml:space="preserve">How the tabs fit together</t>
  </si>
  <si>
    <t xml:space="preserve">•  Web Content Checklist — the master register: all 55 WCAG 2.2 Level A/AA success criteria, mapped to EN 301 549 Clause 9 (Web).</t>
  </si>
  <si>
    <t xml:space="preserve">•  Software, Apps &amp; Documents Addendum — additional EN 301 549 Clause 11 (software/apps) and Clause 10 (non-web documents) requirements not already captured by WCAG.</t>
  </si>
  <si>
    <t xml:space="preserve">•  Hardware &amp; Support Services Addendum — EN 301 549 Clauses 5/8 (self-service terminals, hardware) and Clause 12 (documentation &amp; support). Complete only if the engagement covers physical terminals or support channels.</t>
  </si>
  <si>
    <t xml:space="preserve">•  Automated Scan Import — paste raw output from an automated scanning tool or testing partner here; it cross-references automatically into the Web Content Checklist.</t>
  </si>
  <si>
    <t xml:space="preserve">•  Manual &amp; AT Test Log — records hands-on testing sessions (keyboard-only, screen readers, voice control, magnification).</t>
  </si>
  <si>
    <t xml:space="preserve">•  Conformance Dashboard — auto-calculated pass rates, RAG ratings and a priority snapshot, pulling from all checklist tabs.</t>
  </si>
  <si>
    <t xml:space="preserve">•  Accessibility Statement Draft — a part-automated first draft of the Article 13 / Annex V accessibility statement.</t>
  </si>
  <si>
    <t xml:space="preserve">Testing methodology</t>
  </si>
  <si>
    <t xml:space="preserve">Automated scanning tools (axe DevTools/axe-core, WAVE, Lighthouse, Siteimprove and similar) typically surface only 30–40% of real WCAG failures — they're fast and consistent for things like colour contrast, missing alt text and basic markup, but cannot judge context, meaning or actual usability with assistive technology. This workbook is built around a three-layer methodology: (1) automated scan for broad, fast coverage; (2) manual expert review of every applicable success criterion; (3) assistive technology walkthroughs (screen reader, keyboard-only, voice control, magnification) on priority user journeys. Relying on automated scanning alone is not a defensible basis for an EAA conformance claim.</t>
  </si>
  <si>
    <t xml:space="preserve">Result &amp; severity definitions</t>
  </si>
  <si>
    <t xml:space="preserve">Pass — The success criterion is met with no known exceptions.</t>
  </si>
  <si>
    <t xml:space="preserve">Partial — The success criterion is met in some places/journeys but not others.</t>
  </si>
  <si>
    <t xml:space="preserve">Fail — The success criterion is not met.</t>
  </si>
  <si>
    <t xml:space="preserve">Not Applicable — The success criterion does not apply to this content/service.</t>
  </si>
  <si>
    <t xml:space="preserve">Not Tested — Testing for this item has not yet been completed.</t>
  </si>
  <si>
    <t xml:space="preserve">Critical — Blocks a core task entirely for some users (e.g. cannot complete checkout with a keyboard).</t>
  </si>
  <si>
    <t xml:space="preserve">High — Seriously hinders a core task or affects many users/pages.</t>
  </si>
  <si>
    <t xml:space="preserve">Medium — Creates friction or confusion but a workaround usually exists.</t>
  </si>
  <si>
    <t xml:space="preserve">Low — Minor or cosmetic issue with limited impact on task completion.</t>
  </si>
  <si>
    <t xml:space="preserve">Plugging in a scanning tool or testing partner</t>
  </si>
  <si>
    <t xml:space="preserve">Export findings from your automated tool (or ask a testing partner for a raw findings export) as a spreadsheet, then paste rows into 'Automated Scan Import' with the WCAG success criterion number in the SC column (e.g. axe-core tags like 'wcag111' map to '1.1.1' — remove the 'wcag' prefix and add the dots back in). The Web Content Checklist's 'Automated Hits' column will then show how many automated findings exist per criterion, so manual review time is focused on criteria with hits plus the criteria automated tools cannot test at all (most of Operable and Understandable).</t>
  </si>
  <si>
    <t xml:space="preserve">Disclaimer</t>
  </si>
  <si>
    <t xml:space="preserve">This workbook reflects WCAG 2.2 (published October 2023) and its expected incorporation into EN 301 549 v4.1.1. Standards are periodically refined — always cross-check the current W3C WCAG quick reference and the latest published EN 301 549 revision before finalising a client-facing conformance claim. This tool supports — but does not replace — qualified legal advice on EAA compliance status.</t>
  </si>
  <si>
    <t xml:space="preserve">Prepared by Strategic Inclusion Advisory Service (SIAS)  |  www.sias-uk.com  |  advice@sias-uk.com</t>
  </si>
  <si>
    <t xml:space="preserve">ID</t>
  </si>
  <si>
    <t xml:space="preserve">WCAG SC</t>
  </si>
  <si>
    <t xml:space="preserve">Title</t>
  </si>
  <si>
    <t xml:space="preserve">Level</t>
  </si>
  <si>
    <t xml:space="preserve">POUR</t>
  </si>
  <si>
    <t xml:space="preserve">Test Guidance</t>
  </si>
  <si>
    <t xml:space="preserve">Test Method</t>
  </si>
  <si>
    <t xml:space="preserve">Applies?</t>
  </si>
  <si>
    <t xml:space="preserve">Result</t>
  </si>
  <si>
    <t xml:space="preserve">Severity</t>
  </si>
  <si>
    <t xml:space="preserve">Automated Hits</t>
  </si>
  <si>
    <t xml:space="preserve">Evidence / Notes</t>
  </si>
  <si>
    <t xml:space="preserve">Owner / Target Fix Date</t>
  </si>
  <si>
    <t xml:space="preserve">W01</t>
  </si>
  <si>
    <t xml:space="preserve">1.1.1</t>
  </si>
  <si>
    <t xml:space="preserve">Non-text Content</t>
  </si>
  <si>
    <t xml:space="preserve">A</t>
  </si>
  <si>
    <t xml:space="preserve">Perceivable</t>
  </si>
  <si>
    <t xml:space="preserve">Check every meaningful image, icon and button has appropriate alt text; decorative images are marked so assistive tech ignores them.</t>
  </si>
  <si>
    <t xml:space="preserve">Automated + Manual</t>
  </si>
  <si>
    <t xml:space="preserve">Not Tested</t>
  </si>
  <si>
    <t xml:space="preserve">W02</t>
  </si>
  <si>
    <t xml:space="preserve">1.2.1</t>
  </si>
  <si>
    <t xml:space="preserve">Audio-only and Video-only (Prerecorded)</t>
  </si>
  <si>
    <t xml:space="preserve">Check prerecorded audio-only and video-only files have a text alternative or transcript.</t>
  </si>
  <si>
    <t xml:space="preserve">Manual</t>
  </si>
  <si>
    <t xml:space="preserve">W03</t>
  </si>
  <si>
    <t xml:space="preserve">1.2.2</t>
  </si>
  <si>
    <t xml:space="preserve">Captions (Prerecorded)</t>
  </si>
  <si>
    <t xml:space="preserve">Check prerecorded video with sound has accurate, synchronised captions.</t>
  </si>
  <si>
    <t xml:space="preserve">W04</t>
  </si>
  <si>
    <t xml:space="preserve">1.2.3</t>
  </si>
  <si>
    <t xml:space="preserve">Audio Description or Media Alternative (Prerecorded)</t>
  </si>
  <si>
    <t xml:space="preserve">Check prerecorded video has audio description or a full text alternative describing visual content.</t>
  </si>
  <si>
    <t xml:space="preserve">W05</t>
  </si>
  <si>
    <t xml:space="preserve">1.3.1</t>
  </si>
  <si>
    <t xml:space="preserve">Info and Relationships</t>
  </si>
  <si>
    <t xml:space="preserve">Check headings, lists, tables and form labels are marked up semantically, not just styled visually.</t>
  </si>
  <si>
    <t xml:space="preserve">W06</t>
  </si>
  <si>
    <t xml:space="preserve">1.3.2</t>
  </si>
  <si>
    <t xml:space="preserve">Meaningful Sequence</t>
  </si>
  <si>
    <t xml:space="preserve">Check content reads in a logical order when linearised (e.g. by a screen reader or with CSS removed).</t>
  </si>
  <si>
    <t xml:space="preserve">W07</t>
  </si>
  <si>
    <t xml:space="preserve">1.3.3</t>
  </si>
  <si>
    <t xml:space="preserve">Sensory Characteristics</t>
  </si>
  <si>
    <t xml:space="preserve">Check instructions don't rely solely on shape, colour, size or position (e.g. ‘click the round green button’).</t>
  </si>
  <si>
    <t xml:space="preserve">W08</t>
  </si>
  <si>
    <t xml:space="preserve">1.4.1</t>
  </si>
  <si>
    <t xml:space="preserve">Use of Color</t>
  </si>
  <si>
    <t xml:space="preserve">Check colour is never the only way information, an action or a status is conveyed.</t>
  </si>
  <si>
    <t xml:space="preserve">W09</t>
  </si>
  <si>
    <t xml:space="preserve">1.4.2</t>
  </si>
  <si>
    <t xml:space="preserve">Audio Control</t>
  </si>
  <si>
    <t xml:space="preserve">Check any auto-playing audio can be paused, stopped or muted.</t>
  </si>
  <si>
    <t xml:space="preserve">W10</t>
  </si>
  <si>
    <t xml:space="preserve">2.1.1</t>
  </si>
  <si>
    <t xml:space="preserve">Keyboard</t>
  </si>
  <si>
    <t xml:space="preserve">Operable</t>
  </si>
  <si>
    <t xml:space="preserve">Check every function can be operated using a keyboard alone, with no mouse-only interactions.</t>
  </si>
  <si>
    <t xml:space="preserve">W11</t>
  </si>
  <si>
    <t xml:space="preserve">2.1.2</t>
  </si>
  <si>
    <t xml:space="preserve">No Keyboard Trap</t>
  </si>
  <si>
    <t xml:space="preserve">Check keyboard focus can always be moved away from any component using standard keys.</t>
  </si>
  <si>
    <t xml:space="preserve">W12</t>
  </si>
  <si>
    <t xml:space="preserve">2.1.4</t>
  </si>
  <si>
    <t xml:space="preserve">Character Key Shortcuts</t>
  </si>
  <si>
    <t xml:space="preserve">Check single-character keyboard shortcuts can be turned off, remapped, or only apply on focus.</t>
  </si>
  <si>
    <t xml:space="preserve">W13</t>
  </si>
  <si>
    <t xml:space="preserve">2.2.1</t>
  </si>
  <si>
    <t xml:space="preserve">Timing Adjustable</t>
  </si>
  <si>
    <t xml:space="preserve">Check users can turn off, adjust or extend any time limit on content or tasks.</t>
  </si>
  <si>
    <t xml:space="preserve">W14</t>
  </si>
  <si>
    <t xml:space="preserve">2.2.2</t>
  </si>
  <si>
    <t xml:space="preserve">Pause, Stop, Hide</t>
  </si>
  <si>
    <t xml:space="preserve">Check moving, blinking, scrolling or auto-updating content can be paused, stopped or hidden.</t>
  </si>
  <si>
    <t xml:space="preserve">W15</t>
  </si>
  <si>
    <t xml:space="preserve">2.3.1</t>
  </si>
  <si>
    <t xml:space="preserve">Three Flashes or Below Threshold</t>
  </si>
  <si>
    <t xml:space="preserve">Check nothing on the page flashes more than three times per second.</t>
  </si>
  <si>
    <t xml:space="preserve">W16</t>
  </si>
  <si>
    <t xml:space="preserve">2.4.1</t>
  </si>
  <si>
    <t xml:space="preserve">Bypass Blocks</t>
  </si>
  <si>
    <t xml:space="preserve">Check a skip link or landmark lets users bypass repeated navigation blocks.</t>
  </si>
  <si>
    <t xml:space="preserve">W17</t>
  </si>
  <si>
    <t xml:space="preserve">2.4.2</t>
  </si>
  <si>
    <t xml:space="preserve">Page Titled</t>
  </si>
  <si>
    <t xml:space="preserve">Check every page has a clear, descriptive page title.</t>
  </si>
  <si>
    <t xml:space="preserve">Automated</t>
  </si>
  <si>
    <t xml:space="preserve">W18</t>
  </si>
  <si>
    <t xml:space="preserve">2.4.3</t>
  </si>
  <si>
    <t xml:space="preserve">Focus Order</t>
  </si>
  <si>
    <t xml:space="preserve">Check the keyboard focus order follows a logical, meaningful sequence.</t>
  </si>
  <si>
    <t xml:space="preserve">W19</t>
  </si>
  <si>
    <t xml:space="preserve">2.4.4</t>
  </si>
  <si>
    <t xml:space="preserve">Link Purpose (In Context)</t>
  </si>
  <si>
    <t xml:space="preserve">Check link text, with surrounding context, makes the destination or purpose clear.</t>
  </si>
  <si>
    <t xml:space="preserve">W20</t>
  </si>
  <si>
    <t xml:space="preserve">2.5.1</t>
  </si>
  <si>
    <t xml:space="preserve">Pointer Gestures</t>
  </si>
  <si>
    <t xml:space="preserve">Check multi-point or path-based gestures (e.g. pinch-to-zoom) have a single-pointer alternative.</t>
  </si>
  <si>
    <t xml:space="preserve">W21</t>
  </si>
  <si>
    <t xml:space="preserve">2.5.2</t>
  </si>
  <si>
    <t xml:space="preserve">Pointer Cancellation</t>
  </si>
  <si>
    <t xml:space="preserve">Check actions can be cancelled or undone before completion (e.g. by moving away before releasing).</t>
  </si>
  <si>
    <t xml:space="preserve">W22</t>
  </si>
  <si>
    <t xml:space="preserve">2.5.3</t>
  </si>
  <si>
    <t xml:space="preserve">Label in Name</t>
  </si>
  <si>
    <t xml:space="preserve">Check the visible label text is included in the accessible name exposed to assistive technology.</t>
  </si>
  <si>
    <t xml:space="preserve">W23</t>
  </si>
  <si>
    <t xml:space="preserve">2.5.4</t>
  </si>
  <si>
    <t xml:space="preserve">Motion Actuation</t>
  </si>
  <si>
    <t xml:space="preserve">Check features triggered by device or user motion (e.g. shaking) have an alternative control.</t>
  </si>
  <si>
    <t xml:space="preserve">W24</t>
  </si>
  <si>
    <t xml:space="preserve">3.1.1</t>
  </si>
  <si>
    <t xml:space="preserve">Language of Page</t>
  </si>
  <si>
    <t xml:space="preserve">Understandable</t>
  </si>
  <si>
    <t xml:space="preserve">Check the page's primary language is set in code.</t>
  </si>
  <si>
    <t xml:space="preserve">W25</t>
  </si>
  <si>
    <t xml:space="preserve">3.2.1</t>
  </si>
  <si>
    <t xml:space="preserve">On Focus</t>
  </si>
  <si>
    <t xml:space="preserve">Check giving an element keyboard focus never triggers an unexpected change of context.</t>
  </si>
  <si>
    <t xml:space="preserve">W26</t>
  </si>
  <si>
    <t xml:space="preserve">3.2.2</t>
  </si>
  <si>
    <t xml:space="preserve">On Input</t>
  </si>
  <si>
    <t xml:space="preserve">Check changing a setting or filling a field never triggers an unexpected change of context without warning.</t>
  </si>
  <si>
    <t xml:space="preserve">W27</t>
  </si>
  <si>
    <t xml:space="preserve">3.2.6</t>
  </si>
  <si>
    <t xml:space="preserve">Consistent Help</t>
  </si>
  <si>
    <t xml:space="preserve">Check help mechanisms (contact details, chat, FAQ links) appear in the same relative place across pages.</t>
  </si>
  <si>
    <t xml:space="preserve">W28</t>
  </si>
  <si>
    <t xml:space="preserve">3.3.1</t>
  </si>
  <si>
    <t xml:space="preserve">Error Identification</t>
  </si>
  <si>
    <t xml:space="preserve">Check form errors are clearly identified and described to the user in text.</t>
  </si>
  <si>
    <t xml:space="preserve">W29</t>
  </si>
  <si>
    <t xml:space="preserve">3.3.2</t>
  </si>
  <si>
    <t xml:space="preserve">Labels or Instructions</t>
  </si>
  <si>
    <t xml:space="preserve">Check form fields have clear labels or instructions describing what's required.</t>
  </si>
  <si>
    <t xml:space="preserve">W30</t>
  </si>
  <si>
    <t xml:space="preserve">3.3.7</t>
  </si>
  <si>
    <t xml:space="preserve">Redundant Entry</t>
  </si>
  <si>
    <t xml:space="preserve">Check information already supplied earlier in a process is auto-populated or selectable, not re-keyed.</t>
  </si>
  <si>
    <t xml:space="preserve">W31</t>
  </si>
  <si>
    <t xml:space="preserve">4.1.2</t>
  </si>
  <si>
    <t xml:space="preserve">Name, Role, Value</t>
  </si>
  <si>
    <t xml:space="preserve">Robust</t>
  </si>
  <si>
    <t xml:space="preserve">Check custom UI components expose a correct name, role, state and value to assistive technology.</t>
  </si>
  <si>
    <t xml:space="preserve">W32</t>
  </si>
  <si>
    <t xml:space="preserve">1.2.4</t>
  </si>
  <si>
    <t xml:space="preserve">Captions (Live)</t>
  </si>
  <si>
    <t xml:space="preserve">AA</t>
  </si>
  <si>
    <t xml:space="preserve">Check live video/audio broadcasts have real-time captions.</t>
  </si>
  <si>
    <t xml:space="preserve">W33</t>
  </si>
  <si>
    <t xml:space="preserve">1.2.5</t>
  </si>
  <si>
    <t xml:space="preserve">Audio Description (Prerecorded)</t>
  </si>
  <si>
    <t xml:space="preserve">Check prerecorded video has audio description (not just a text alternative).</t>
  </si>
  <si>
    <t xml:space="preserve">W34</t>
  </si>
  <si>
    <t xml:space="preserve">1.3.4</t>
  </si>
  <si>
    <t xml:space="preserve">Orientation</t>
  </si>
  <si>
    <t xml:space="preserve">Check content isn't locked to a single display orientation unless essential.</t>
  </si>
  <si>
    <t xml:space="preserve">W35</t>
  </si>
  <si>
    <t xml:space="preserve">1.3.5</t>
  </si>
  <si>
    <t xml:space="preserve">Identify Input Purpose</t>
  </si>
  <si>
    <t xml:space="preserve">Check common input fields (name, email, address) can be programmatically identified for autofill.</t>
  </si>
  <si>
    <t xml:space="preserve">W36</t>
  </si>
  <si>
    <t xml:space="preserve">1.4.3</t>
  </si>
  <si>
    <t xml:space="preserve">Contrast (Minimum)</t>
  </si>
  <si>
    <t xml:space="preserve">Check text has a contrast ratio of at least 4.5:1 (3:1 for large text) against its background.</t>
  </si>
  <si>
    <t xml:space="preserve">W37</t>
  </si>
  <si>
    <t xml:space="preserve">1.4.4</t>
  </si>
  <si>
    <t xml:space="preserve">Resize Text</t>
  </si>
  <si>
    <t xml:space="preserve">Check text can be resized up to 200% without loss of content or function.</t>
  </si>
  <si>
    <t xml:space="preserve">W38</t>
  </si>
  <si>
    <t xml:space="preserve">1.4.5</t>
  </si>
  <si>
    <t xml:space="preserve">Images of Text</t>
  </si>
  <si>
    <t xml:space="preserve">Check text is used instead of images of text, except where essential (e.g. logos).</t>
  </si>
  <si>
    <t xml:space="preserve">W39</t>
  </si>
  <si>
    <t xml:space="preserve">1.4.10</t>
  </si>
  <si>
    <t xml:space="preserve">Reflow</t>
  </si>
  <si>
    <t xml:space="preserve">Check content reflows to a single column at 400% zoom / 320px width without horizontal scrolling.</t>
  </si>
  <si>
    <t xml:space="preserve">W40</t>
  </si>
  <si>
    <t xml:space="preserve">1.4.11</t>
  </si>
  <si>
    <t xml:space="preserve">Non-text Contrast</t>
  </si>
  <si>
    <t xml:space="preserve">Check UI components and graphical objects have at least 3:1 contrast against adjacent colours.</t>
  </si>
  <si>
    <t xml:space="preserve">W41</t>
  </si>
  <si>
    <t xml:space="preserve">1.4.12</t>
  </si>
  <si>
    <t xml:space="preserve">Text Spacing</t>
  </si>
  <si>
    <t xml:space="preserve">Check no loss of content when line height, paragraph spacing and letter/word spacing are increased.</t>
  </si>
  <si>
    <t xml:space="preserve">W42</t>
  </si>
  <si>
    <t xml:space="preserve">1.4.13</t>
  </si>
  <si>
    <t xml:space="preserve">Content on Hover or Focus</t>
  </si>
  <si>
    <t xml:space="preserve">Check additional content revealed on hover/focus is dismissable, hoverable and persistent.</t>
  </si>
  <si>
    <t xml:space="preserve">W43</t>
  </si>
  <si>
    <t xml:space="preserve">2.4.5</t>
  </si>
  <si>
    <t xml:space="preserve">Multiple Ways</t>
  </si>
  <si>
    <t xml:space="preserve">Check more than one way exists to locate a page within a set (e.g. search, sitemap, navigation).</t>
  </si>
  <si>
    <t xml:space="preserve">W44</t>
  </si>
  <si>
    <t xml:space="preserve">2.4.6</t>
  </si>
  <si>
    <t xml:space="preserve">Headings and Labels</t>
  </si>
  <si>
    <t xml:space="preserve">Check headings and labels clearly describe the topic or purpose of the content.</t>
  </si>
  <si>
    <t xml:space="preserve">W45</t>
  </si>
  <si>
    <t xml:space="preserve">2.4.7</t>
  </si>
  <si>
    <t xml:space="preserve">Focus Visible</t>
  </si>
  <si>
    <t xml:space="preserve">Check a visible focus indicator appears on every interactive element when it receives keyboard focus.</t>
  </si>
  <si>
    <t xml:space="preserve">W46</t>
  </si>
  <si>
    <t xml:space="preserve">2.4.11</t>
  </si>
  <si>
    <t xml:space="preserve">Focus Not Obscured (Minimum)</t>
  </si>
  <si>
    <t xml:space="preserve">Check the focused element is never completely hidden by sticky headers, footers or overlays.</t>
  </si>
  <si>
    <t xml:space="preserve">W47</t>
  </si>
  <si>
    <t xml:space="preserve">2.5.7</t>
  </si>
  <si>
    <t xml:space="preserve">Dragging Movements</t>
  </si>
  <si>
    <t xml:space="preserve">Check any drag-and-drop interaction has a single-pointer alternative that doesn't require dragging.</t>
  </si>
  <si>
    <t xml:space="preserve">W48</t>
  </si>
  <si>
    <t xml:space="preserve">2.5.8</t>
  </si>
  <si>
    <t xml:space="preserve">Target Size (Minimum)</t>
  </si>
  <si>
    <t xml:space="preserve">Check touch/click targets are at least 24×24 CSS pixels, or have equivalent spacing.</t>
  </si>
  <si>
    <t xml:space="preserve">W49</t>
  </si>
  <si>
    <t xml:space="preserve">3.1.2</t>
  </si>
  <si>
    <t xml:space="preserve">Language of Parts</t>
  </si>
  <si>
    <t xml:space="preserve">Check any passage in a different language is marked up with the correct language attribute.</t>
  </si>
  <si>
    <t xml:space="preserve">W50</t>
  </si>
  <si>
    <t xml:space="preserve">3.2.3</t>
  </si>
  <si>
    <t xml:space="preserve">Consistent Navigation</t>
  </si>
  <si>
    <t xml:space="preserve">Check repeated navigation components appear in the same relative order across pages.</t>
  </si>
  <si>
    <t xml:space="preserve">W51</t>
  </si>
  <si>
    <t xml:space="preserve">3.2.4</t>
  </si>
  <si>
    <t xml:space="preserve">Consistent Identification</t>
  </si>
  <si>
    <t xml:space="preserve">Check components with the same function are labelled consistently across the site.</t>
  </si>
  <si>
    <t xml:space="preserve">W52</t>
  </si>
  <si>
    <t xml:space="preserve">3.3.3</t>
  </si>
  <si>
    <t xml:space="preserve">Error Suggestion</t>
  </si>
  <si>
    <t xml:space="preserve">Check form validation errors suggest how to fix the problem where possible.</t>
  </si>
  <si>
    <t xml:space="preserve">W53</t>
  </si>
  <si>
    <t xml:space="preserve">3.3.4</t>
  </si>
  <si>
    <t xml:space="preserve">Error Prevention (Legal, Financial, Data)</t>
  </si>
  <si>
    <t xml:space="preserve">Check submissions with legal/financial consequences can be reviewed, confirmed or reversed.</t>
  </si>
  <si>
    <t xml:space="preserve">W54</t>
  </si>
  <si>
    <t xml:space="preserve">3.3.8</t>
  </si>
  <si>
    <t xml:space="preserve">Accessible Authentication (Minimum)</t>
  </si>
  <si>
    <t xml:space="preserve">Check login doesn't rely solely on a cognitive test (e.g. puzzle, memorised password) without an alternative.</t>
  </si>
  <si>
    <t xml:space="preserve">W55</t>
  </si>
  <si>
    <t xml:space="preserve">4.1.3</t>
  </si>
  <si>
    <t xml:space="preserve">Status Messages</t>
  </si>
  <si>
    <t xml:space="preserve">Check status messages (e.g. ‘item added to basket’) are announced to assistive technology without moving focus.</t>
  </si>
  <si>
    <t xml:space="preserve">Area</t>
  </si>
  <si>
    <t xml:space="preserve">EN 301 549 Ref</t>
  </si>
  <si>
    <t xml:space="preserve">S01</t>
  </si>
  <si>
    <t xml:space="preserve">Software / Apps</t>
  </si>
  <si>
    <t xml:space="preserve">EN 301 549 Cl.11.5</t>
  </si>
  <si>
    <t xml:space="preserve">Check the app exposes accessible names, roles, states and values via the native platform accessibility API (UIAccessibility / Android Accessibility).</t>
  </si>
  <si>
    <t xml:space="preserve">S02</t>
  </si>
  <si>
    <t xml:space="preserve">EN 301 549 Cl.11.3</t>
  </si>
  <si>
    <t xml:space="preserve">Check the app does not lock out platform assistive technology via 'closed functionality' without an equivalent facility built in.</t>
  </si>
  <si>
    <t xml:space="preserve">S03</t>
  </si>
  <si>
    <t xml:space="preserve">EN 301 549 Cl.11.7</t>
  </si>
  <si>
    <t xml:space="preserve">Check the app respects platform-level user accessibility settings (text size, contrast, reduce motion) rather than overriding them.</t>
  </si>
  <si>
    <t xml:space="preserve">S04</t>
  </si>
  <si>
    <t xml:space="preserve">EN 301 549 Cl.11.8.2</t>
  </si>
  <si>
    <t xml:space="preserve">Check all applicable WCAG success criteria from the Web Content Checklist tab are also satisfied within the native app UI, not just the web views inside it.</t>
  </si>
  <si>
    <t xml:space="preserve">S05</t>
  </si>
  <si>
    <t xml:space="preserve">EN 301 549 Cl.5.4/11</t>
  </si>
  <si>
    <t xml:space="preserve">Check biometric authentication (face/fingerprint) always has a non-biometric alternative method.</t>
  </si>
  <si>
    <t xml:space="preserve">S06</t>
  </si>
  <si>
    <t xml:space="preserve">EN 301 549 Cl.11.6</t>
  </si>
  <si>
    <t xml:space="preserve">Check accessibility features are documented for users (e.g. in a help/support article) and easy to find.</t>
  </si>
  <si>
    <t xml:space="preserve">S07</t>
  </si>
  <si>
    <t xml:space="preserve">Non-web Documents</t>
  </si>
  <si>
    <t xml:space="preserve">EN 301 549 Cl.10</t>
  </si>
  <si>
    <t xml:space="preserve">Check PDFs/Word documents are tagged with a correct logical reading order and heading structure.</t>
  </si>
  <si>
    <t xml:space="preserve">S08</t>
  </si>
  <si>
    <t xml:space="preserve">Check all meaningful images in documents have alt text, and decorative images are marked as artifacts.</t>
  </si>
  <si>
    <t xml:space="preserve">S09</t>
  </si>
  <si>
    <t xml:space="preserve">Check tables in documents have properly marked header rows/columns rather than relying on visual layout alone.</t>
  </si>
  <si>
    <t xml:space="preserve">S10</t>
  </si>
  <si>
    <t xml:space="preserve">Check form fields in fillable PDFs have accessible labels and a logical tab order.</t>
  </si>
  <si>
    <t xml:space="preserve">S11</t>
  </si>
  <si>
    <t xml:space="preserve">Check the document's primary language is set in the file's properties/metadata.</t>
  </si>
  <si>
    <t xml:space="preserve">S12</t>
  </si>
  <si>
    <t xml:space="preserve">Check colour contrast in the document meets the same 4.5:1 / 3:1 thresholds as WCAG 1.4.3.</t>
  </si>
  <si>
    <t xml:space="preserve">Complete this tab only if the engagement includes self-service terminals (ATMs, kiosks, ticket machines) or covers support/documentation channels.</t>
  </si>
  <si>
    <t xml:space="preserve">H01</t>
  </si>
  <si>
    <t xml:space="preserve">Hardware / Terminals</t>
  </si>
  <si>
    <t xml:space="preserve">EN 301 549 Cl.8</t>
  </si>
  <si>
    <t xml:space="preserve">Check operable parts (buttons, card slots) are usable without fine motor control or simultaneous two-handed actions.</t>
  </si>
  <si>
    <t xml:space="preserve">H02</t>
  </si>
  <si>
    <t xml:space="preserve">Check key controls are identifiable by touch (tactile markers) without needing to see the screen.</t>
  </si>
  <si>
    <t xml:space="preserve">H03</t>
  </si>
  <si>
    <t xml:space="preserve">Check a standard headphone/audio jack or private listening option is available where audio output is used.</t>
  </si>
  <si>
    <t xml:space="preserve">H04</t>
  </si>
  <si>
    <t xml:space="preserve">Check biometric identification has a non-biometric alternative (e.g. PIN).</t>
  </si>
  <si>
    <t xml:space="preserve">H05</t>
  </si>
  <si>
    <t xml:space="preserve">Check brightness/contrast can be adjusted, and the screen is usable in varied lighting and reach-range positions.</t>
  </si>
  <si>
    <t xml:space="preserve">H06</t>
  </si>
  <si>
    <t xml:space="preserve">EN 301 549 Cl.5</t>
  </si>
  <si>
    <t xml:space="preserve">Check the device does not require the ability to reach, twist, pinch or grip biomechanically.</t>
  </si>
  <si>
    <t xml:space="preserve">H07</t>
  </si>
  <si>
    <t xml:space="preserve">Documentation &amp; Support</t>
  </si>
  <si>
    <t xml:space="preserve">EN 301 549 Cl.12.1.1</t>
  </si>
  <si>
    <t xml:space="preserve">Check user documentation (manuals, guides) is available in an accessible format on request or by default.</t>
  </si>
  <si>
    <t xml:space="preserve">H08</t>
  </si>
  <si>
    <t xml:space="preserve">EN 301 549 Cl.12.1.2</t>
  </si>
  <si>
    <t xml:space="preserve">Check documentation clearly describes the accessibility features of the product/service.</t>
  </si>
  <si>
    <t xml:space="preserve">H09</t>
  </si>
  <si>
    <t xml:space="preserve">EN 301 549 Cl.12.2.2</t>
  </si>
  <si>
    <t xml:space="preserve">Check support channels (phone, chat, email) are able to communicate accessibly, e.g. via text relay or accessible chat.</t>
  </si>
  <si>
    <t xml:space="preserve">H10</t>
  </si>
  <si>
    <t xml:space="preserve">EN 301 549 Cl.12.2.4</t>
  </si>
  <si>
    <t xml:space="preserve">Check support staff are trained to assist customers who use assistive technology or need accessible formats.</t>
  </si>
  <si>
    <t xml:space="preserve">Paste raw findings from your automated scanner or testing partner below (from row 3). Enter the WCAG SC number in column B exactly as shown on the Web Content Checklist tab (e.g. 1.4.3), so results cross-reference automatically.</t>
  </si>
  <si>
    <t xml:space="preserve">Page / URL</t>
  </si>
  <si>
    <t xml:space="preserve">Rule / Check Name</t>
  </si>
  <si>
    <t xml:space="preserve">Impact</t>
  </si>
  <si>
    <t xml:space="preserve">Element / Selector</t>
  </si>
  <si>
    <t xml:space="preserve">Instances</t>
  </si>
  <si>
    <t xml:space="preserve">Source Tool</t>
  </si>
  <si>
    <t xml:space="preserve">Date Scanned</t>
  </si>
  <si>
    <t xml:space="preserve">Date</t>
  </si>
  <si>
    <t xml:space="preserve">Tester</t>
  </si>
  <si>
    <t xml:space="preserve">Page / Journey</t>
  </si>
  <si>
    <t xml:space="preserve">AT / Method Used</t>
  </si>
  <si>
    <t xml:space="preserve">Related WCAG SC</t>
  </si>
  <si>
    <t xml:space="preserve">Task Performed</t>
  </si>
  <si>
    <t xml:space="preserve">Expected Result</t>
  </si>
  <si>
    <t xml:space="preserve">Actual Result</t>
  </si>
  <si>
    <t xml:space="preserve">Pass/Fail</t>
  </si>
  <si>
    <t xml:space="preserve">Notes / Recording Ref</t>
  </si>
  <si>
    <t xml:space="preserve">SIAS Digital &amp; Technical Conformance Dashboard</t>
  </si>
  <si>
    <t xml:space="preserve">Layer B: EN 301 549 / WCAG 2.2 Conformance</t>
  </si>
  <si>
    <t xml:space="preserve">Client / Organisation:</t>
  </si>
  <si>
    <t xml:space="preserve">Assessment date:</t>
  </si>
  <si>
    <t xml:space="preserve">Web Content Conformance (Clause 9)</t>
  </si>
  <si>
    <t xml:space="preserve">Metric</t>
  </si>
  <si>
    <t xml:space="preserve">Count</t>
  </si>
  <si>
    <t xml:space="preserve">Pass</t>
  </si>
  <si>
    <t xml:space="preserve">Partial</t>
  </si>
  <si>
    <t xml:space="preserve">Fail</t>
  </si>
  <si>
    <t xml:space="preserve">Not Applicable</t>
  </si>
  <si>
    <t xml:space="preserve">Conformance score (tested items)</t>
  </si>
  <si>
    <t xml:space="preserve">Conformance by POUR Principle</t>
  </si>
  <si>
    <t xml:space="preserve">Principle</t>
  </si>
  <si>
    <t xml:space="preserve">Score (%)</t>
  </si>
  <si>
    <t xml:space="preserve">RAG</t>
  </si>
  <si>
    <t xml:space="preserve">Open Fail Items by Severity (priority snapshot)</t>
  </si>
  <si>
    <t xml:space="preserve">Critical</t>
  </si>
  <si>
    <t xml:space="preserve">High</t>
  </si>
  <si>
    <t xml:space="preserve">Medium</t>
  </si>
  <si>
    <t xml:space="preserve">Low</t>
  </si>
  <si>
    <t xml:space="preserve">Tip: use AutoFilter on the Web Content Checklist tab (Result = Fail, sorted by Severity) to view and assign the full priority list.</t>
  </si>
  <si>
    <t xml:space="preserve">Addendum Tabs Summary</t>
  </si>
  <si>
    <t xml:space="preserve">Tab</t>
  </si>
  <si>
    <t xml:space="preserve">Software, Apps &amp; Docs</t>
  </si>
  <si>
    <t xml:space="preserve">Hardware &amp; Support Svcs</t>
  </si>
  <si>
    <t xml:space="preserve">Accessibility Statement — Draft</t>
  </si>
  <si>
    <t xml:space="preserve">Auto-populated first draft based on Web Content Checklist results (Article 13 / Annex V structure)</t>
  </si>
  <si>
    <t xml:space="preserve">1. Commitment statement (edit freely)</t>
  </si>
  <si>
    <t xml:space="preserve">[Organisation name] is committed to making its website/app accessible, in accordance with the European Accessibility Act (Directive (EU) 2019/882) and the applicable national implementing legislation.</t>
  </si>
  <si>
    <t xml:space="preserve">2. Conformance status (auto-calculated — review before publishing)</t>
  </si>
  <si>
    <t xml:space="preserve">3. Non-accessible content (auto count — list specifics manually from the Web Content Checklist tab)</t>
  </si>
  <si>
    <t xml:space="preserve">[List the specific known barriers here in plain language, e.g. ‘Some PDF documents in the Resources section are not yet tagged for screen readers — an accessible version can be requested via the contact details below.’]</t>
  </si>
  <si>
    <t xml:space="preserve">4. Disproportionate burden / exceptions claimed (if any)</t>
  </si>
  <si>
    <t xml:space="preserve">[List any specific requirements where a documented disproportionate burden or fundamental alteration exception applies, referencing the supporting assessment held on file. Leave as ‘None claimed’ if not applicable.]</t>
  </si>
  <si>
    <t xml:space="preserve">5. Preparation and review</t>
  </si>
  <si>
    <t xml:space="preserve">This statement was prepared on [date], based on a self-assessment / audit carried out by [SIAS / organisation] using automated testing, manual review and assistive technology testing. It was last reviewed on [date].</t>
  </si>
  <si>
    <t xml:space="preserve">6. Feedback and contact information</t>
  </si>
  <si>
    <t xml:space="preserve">If you encounter an accessibility barrier or need information in an alternative format, please contact: [name / team], [email], [phone]. We aim to respond within [X] working days.</t>
  </si>
  <si>
    <t xml:space="preserve">7. Enforcement procedure</t>
  </si>
  <si>
    <t xml:space="preserve">If you are not satisfied with our response, you can escalate to [national enforcement body for the relevant EU Member State(s) — varies by country, e.g. in France: the Défenseur des droits; in Ireland: the National Disability Authority]. See www.sias-uk.com or your national government's EAA enforcement page for the correct body in your market.</t>
  </si>
  <si>
    <t xml:space="preserve">This draft accelerates — but does not replace — a final legal and editorial review before publication. Some jurisdictions require additional or differently worded statement elements; confirm requirements for each Member State in which the statement will be published.</t>
  </si>
</sst>
</file>

<file path=xl/styles.xml><?xml version="1.0" encoding="utf-8"?>
<styleSheet xmlns="http://schemas.openxmlformats.org/spreadsheetml/2006/main">
  <numFmts count="2">
    <numFmt numFmtId="164" formatCode="General"/>
    <numFmt numFmtId="165" formatCode="General"/>
  </numFmts>
  <fonts count="26">
    <font>
      <sz val="11"/>
      <color theme="1"/>
      <name val="Calibri"/>
      <family val="2"/>
      <charset val="1"/>
    </font>
    <font>
      <sz val="10"/>
      <name val="Arial"/>
      <family val="0"/>
    </font>
    <font>
      <sz val="10"/>
      <name val="Arial"/>
      <family val="0"/>
    </font>
    <font>
      <sz val="10"/>
      <name val="Arial"/>
      <family val="0"/>
    </font>
    <font>
      <b val="true"/>
      <sz val="16"/>
      <color rgb="FF1F3D2B"/>
      <name val="Calibri"/>
      <family val="0"/>
      <charset val="1"/>
    </font>
    <font>
      <b val="true"/>
      <sz val="13"/>
      <color rgb="FF3E7A4E"/>
      <name val="Calibri"/>
      <family val="0"/>
      <charset val="1"/>
    </font>
    <font>
      <b val="true"/>
      <sz val="12"/>
      <color rgb="FF1F3D2B"/>
      <name val="Calibri"/>
      <family val="0"/>
      <charset val="1"/>
    </font>
    <font>
      <sz val="11"/>
      <color rgb="FF222222"/>
      <name val="Calibri"/>
      <family val="0"/>
      <charset val="1"/>
    </font>
    <font>
      <sz val="11"/>
      <name val="Calibri"/>
      <family val="0"/>
      <charset val="1"/>
    </font>
    <font>
      <sz val="10"/>
      <color rgb="FF222222"/>
      <name val="Calibri"/>
      <family val="0"/>
      <charset val="1"/>
    </font>
    <font>
      <sz val="10"/>
      <color rgb="FF5A5A5A"/>
      <name val="Calibri"/>
      <family val="0"/>
      <charset val="1"/>
    </font>
    <font>
      <b val="true"/>
      <sz val="11"/>
      <color rgb="FFFFFFFF"/>
      <name val="Calibri"/>
      <family val="0"/>
      <charset val="1"/>
    </font>
    <font>
      <sz val="10.5"/>
      <color rgb="FF222222"/>
      <name val="Calibri"/>
      <family val="0"/>
      <charset val="1"/>
    </font>
    <font>
      <b val="true"/>
      <i val="true"/>
      <sz val="11"/>
      <color rgb="FF1F3D2B"/>
      <name val="Calibri"/>
      <family val="0"/>
      <charset val="1"/>
    </font>
    <font>
      <b val="true"/>
      <sz val="12"/>
      <color rgb="FF3E7A4E"/>
      <name val="Calibri"/>
      <family val="0"/>
      <charset val="1"/>
    </font>
    <font>
      <b val="true"/>
      <sz val="11"/>
      <name val="Calibri"/>
      <family val="0"/>
      <charset val="1"/>
    </font>
    <font>
      <b val="true"/>
      <sz val="13"/>
      <color rgb="FF1F3D2B"/>
      <name val="Calibri"/>
      <family val="0"/>
      <charset val="1"/>
    </font>
    <font>
      <b val="true"/>
      <sz val="14"/>
      <color rgb="FF1F3D2B"/>
      <name val="Calibri"/>
      <family val="0"/>
      <charset val="1"/>
    </font>
    <font>
      <b val="true"/>
      <sz val="12"/>
      <name val="Calibri"/>
      <family val="0"/>
      <charset val="1"/>
    </font>
    <font>
      <i val="true"/>
      <sz val="10"/>
      <color rgb="FF5A5A5A"/>
      <name val="Calibri"/>
      <family val="0"/>
      <charset val="1"/>
    </font>
    <font>
      <b val="true"/>
      <sz val="18"/>
      <color rgb="FF000000"/>
      <name val="Calibri"/>
      <family val="2"/>
    </font>
    <font>
      <sz val="10"/>
      <color rgb="FF000000"/>
      <name val="Calibri"/>
      <family val="2"/>
    </font>
    <font>
      <b val="true"/>
      <sz val="10"/>
      <color rgb="FF000000"/>
      <name val="Calibri"/>
      <family val="2"/>
    </font>
    <font>
      <b val="true"/>
      <sz val="11"/>
      <color rgb="FF3E7A4E"/>
      <name val="Calibri"/>
      <family val="0"/>
      <charset val="1"/>
    </font>
    <font>
      <b val="true"/>
      <sz val="11"/>
      <color rgb="FF1F3D2B"/>
      <name val="Calibri"/>
      <family val="0"/>
      <charset val="1"/>
    </font>
    <font>
      <i val="true"/>
      <sz val="11"/>
      <color rgb="FF5A5A5A"/>
      <name val="Calibri"/>
      <family val="0"/>
      <charset val="1"/>
    </font>
  </fonts>
  <fills count="5">
    <fill>
      <patternFill patternType="none"/>
    </fill>
    <fill>
      <patternFill patternType="gray125"/>
    </fill>
    <fill>
      <patternFill patternType="solid">
        <fgColor rgb="FF1F3D2B"/>
        <bgColor rgb="FF222222"/>
      </patternFill>
    </fill>
    <fill>
      <patternFill patternType="solid">
        <fgColor rgb="FFEAF2EC"/>
        <bgColor rgb="FFDCEEE0"/>
      </patternFill>
    </fill>
    <fill>
      <patternFill patternType="solid">
        <fgColor rgb="FFFFFFFF"/>
        <bgColor rgb="FFEAF2EC"/>
      </patternFill>
    </fill>
  </fills>
  <borders count="2">
    <border diagonalUp="false" diagonalDown="false">
      <left/>
      <right/>
      <top/>
      <bottom/>
      <diagonal/>
    </border>
    <border diagonalUp="false" diagonalDown="false">
      <left style="thin">
        <color rgb="FFD9D9D9"/>
      </left>
      <right style="thin">
        <color rgb="FFD9D9D9"/>
      </right>
      <top style="thin">
        <color rgb="FFD9D9D9"/>
      </top>
      <bottom style="thin">
        <color rgb="FFD9D9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2" borderId="0" xfId="0" applyFont="true" applyBorder="false" applyAlignment="true" applyProtection="false">
      <alignment horizontal="left" vertical="center" textRotation="0" wrapText="true" indent="0" shrinkToFit="false"/>
      <protection locked="true" hidden="false"/>
    </xf>
    <xf numFmtId="164" fontId="12" fillId="3" borderId="1" xfId="0" applyFont="true" applyBorder="true" applyAlignment="true" applyProtection="false">
      <alignment horizontal="general" vertical="center" textRotation="0" wrapText="false" indent="0" shrinkToFit="false"/>
      <protection locked="true" hidden="false"/>
    </xf>
    <xf numFmtId="164" fontId="12" fillId="3" borderId="1" xfId="0" applyFont="true" applyBorder="true" applyAlignment="true" applyProtection="false">
      <alignment horizontal="general" vertical="center" textRotation="0" wrapText="true" indent="0" shrinkToFit="false"/>
      <protection locked="true" hidden="false"/>
    </xf>
    <xf numFmtId="165" fontId="12" fillId="3" borderId="1" xfId="0" applyFont="true" applyBorder="true" applyAlignment="true" applyProtection="false">
      <alignment horizontal="general" vertical="center" textRotation="0" wrapText="false" indent="0" shrinkToFit="false"/>
      <protection locked="true" hidden="false"/>
    </xf>
    <xf numFmtId="164" fontId="12" fillId="4" borderId="1" xfId="0" applyFont="true" applyBorder="true" applyAlignment="true" applyProtection="false">
      <alignment horizontal="general" vertical="center" textRotation="0" wrapText="false" indent="0" shrinkToFit="false"/>
      <protection locked="true" hidden="false"/>
    </xf>
    <xf numFmtId="164" fontId="12" fillId="4" borderId="1" xfId="0" applyFont="true" applyBorder="true" applyAlignment="true" applyProtection="false">
      <alignment horizontal="general" vertical="center" textRotation="0" wrapText="true" indent="0" shrinkToFit="false"/>
      <protection locked="true" hidden="false"/>
    </xf>
    <xf numFmtId="165" fontId="12" fillId="4" borderId="1" xfId="0" applyFont="true" applyBorder="true" applyAlignment="true" applyProtection="false">
      <alignment horizontal="general" vertical="center" textRotation="0" wrapText="false" indent="0" shrinkToFit="false"/>
      <protection locked="true" hidden="false"/>
    </xf>
    <xf numFmtId="164" fontId="13" fillId="0" borderId="0" xfId="0" applyFont="true" applyBorder="tru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1" fillId="2" borderId="0" xfId="0" applyFont="true" applyBorder="false" applyAlignment="true" applyProtection="false">
      <alignment horizontal="general" vertical="center" textRotation="0" wrapText="true" indent="0" shrinkToFit="false"/>
      <protection locked="true" hidden="false"/>
    </xf>
    <xf numFmtId="165" fontId="15" fillId="0" borderId="0" xfId="0" applyFont="true" applyBorder="false" applyAlignment="true" applyProtection="false">
      <alignment horizontal="center"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center" vertical="bottom" textRotation="0" wrapText="false" indent="0" shrinkToFit="false"/>
      <protection locked="true" hidden="false"/>
    </xf>
    <xf numFmtId="164" fontId="18" fillId="0" borderId="0" xfId="0" applyFont="true" applyBorder="false" applyAlignment="true" applyProtection="false">
      <alignment horizontal="center" vertical="bottom" textRotation="0" wrapText="false" indent="0" shrinkToFit="false"/>
      <protection locked="true" hidden="false"/>
    </xf>
    <xf numFmtId="165" fontId="8" fillId="0" borderId="0" xfId="0" applyFont="true" applyBorder="false" applyAlignment="true" applyProtection="false">
      <alignment horizontal="center" vertical="bottom" textRotation="0" wrapText="false" indent="0" shrinkToFit="false"/>
      <protection locked="true" hidden="false"/>
    </xf>
    <xf numFmtId="164" fontId="8" fillId="0" borderId="0" xfId="0" applyFont="true" applyBorder="false" applyAlignment="true" applyProtection="false">
      <alignment horizontal="center" vertical="bottom" textRotation="0" wrapText="fals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25" fillId="3" borderId="0" xfId="0" applyFont="true" applyBorder="false" applyAlignment="true" applyProtection="false">
      <alignment horizontal="general" vertical="top" textRotation="0" wrapText="true" indent="0" shrinkToFit="false"/>
      <protection locked="true" hidden="false"/>
    </xf>
    <xf numFmtId="164" fontId="24" fillId="0" borderId="0" xfId="0" applyFont="true" applyBorder="false" applyAlignment="true" applyProtection="false">
      <alignment horizontal="general" vertical="top" textRotation="0" wrapText="true" indent="0" shrinkToFit="false"/>
      <protection locked="true" hidden="false"/>
    </xf>
    <xf numFmtId="164" fontId="19"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7">
    <dxf>
      <fill>
        <patternFill>
          <bgColor rgb="FFDCEEE0"/>
        </patternFill>
      </fill>
    </dxf>
    <dxf>
      <fill>
        <patternFill>
          <bgColor rgb="FFFCEBC8"/>
        </patternFill>
      </fill>
    </dxf>
    <dxf>
      <fill>
        <patternFill>
          <bgColor rgb="FFF5D6D1"/>
        </patternFill>
      </fill>
    </dxf>
    <dxf>
      <font>
        <b val="1"/>
        <color rgb="FFFFFFFF"/>
      </font>
      <fill>
        <patternFill>
          <bgColor rgb="FFB94A3D"/>
        </patternFill>
      </fill>
    </dxf>
    <dxf>
      <font>
        <b val="1"/>
        <color rgb="FFFFFFFF"/>
      </font>
      <fill>
        <patternFill>
          <bgColor rgb="FFE8896F"/>
        </patternFill>
      </fill>
    </dxf>
    <dxf>
      <font>
        <b val="1"/>
        <color rgb="FFFFFFFF"/>
      </font>
      <fill>
        <patternFill>
          <bgColor rgb="FFD98E04"/>
        </patternFill>
      </fill>
    </dxf>
    <dxf>
      <font>
        <b val="1"/>
        <color rgb="FFFFFFFF"/>
      </font>
      <fill>
        <patternFill>
          <bgColor rgb="FF3E7A4E"/>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78787"/>
      <rgbColor rgb="FF9999FF"/>
      <rgbColor rgb="FFB94A3D"/>
      <rgbColor rgb="FFFCEBC8"/>
      <rgbColor rgb="FFEAF2EC"/>
      <rgbColor rgb="FF660066"/>
      <rgbColor rgb="FFE8896F"/>
      <rgbColor rgb="FF0066CC"/>
      <rgbColor rgb="FFD9D9D9"/>
      <rgbColor rgb="FF000080"/>
      <rgbColor rgb="FFFF00FF"/>
      <rgbColor rgb="FFFFFF00"/>
      <rgbColor rgb="FF00FFFF"/>
      <rgbColor rgb="FF800080"/>
      <rgbColor rgb="FF800000"/>
      <rgbColor rgb="FF008080"/>
      <rgbColor rgb="FF0000FF"/>
      <rgbColor rgb="FF00CCFF"/>
      <rgbColor rgb="FFCCFFFF"/>
      <rgbColor rgb="FFDCEEE0"/>
      <rgbColor rgb="FFFFFF99"/>
      <rgbColor rgb="FF99CCFF"/>
      <rgbColor rgb="FFFF99CC"/>
      <rgbColor rgb="FFCC99FF"/>
      <rgbColor rgb="FFF5D6D1"/>
      <rgbColor rgb="FF4F81BD"/>
      <rgbColor rgb="FF33CCCC"/>
      <rgbColor rgb="FF99CC00"/>
      <rgbColor rgb="FFFFCC00"/>
      <rgbColor rgb="FFD98E04"/>
      <rgbColor rgb="FFFF6600"/>
      <rgbColor rgb="FF5A5A5A"/>
      <rgbColor rgb="FF969696"/>
      <rgbColor rgb="FF003366"/>
      <rgbColor rgb="FF3E7A4E"/>
      <rgbColor rgb="FF003300"/>
      <rgbColor rgb="FF222222"/>
      <rgbColor rgb="FF993300"/>
      <rgbColor rgb="FF993366"/>
      <rgbColor rgb="FF333399"/>
      <rgbColor rgb="FF1F3D2B"/>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Conformance Score by POUR Principle (%)</a:t>
            </a:r>
          </a:p>
        </c:rich>
      </c:tx>
      <c:overlay val="0"/>
      <c:spPr>
        <a:noFill/>
        <a:ln w="0">
          <a:noFill/>
        </a:ln>
      </c:spPr>
    </c:title>
    <c:autoTitleDeleted val="0"/>
    <c:plotArea>
      <c:barChart>
        <c:barDir val="col"/>
        <c:grouping val="clustered"/>
        <c:varyColors val="0"/>
        <c:ser>
          <c:idx val="0"/>
          <c:order val="0"/>
          <c:tx>
            <c:strRef>
              <c:f>'Conformance Dashboard'!F20</c:f>
              <c:strCache>
                <c:ptCount val="1"/>
                <c:pt idx="0">
                  <c:v>RAG</c:v>
                </c:pt>
              </c:strCache>
            </c:strRef>
          </c:tx>
          <c:spPr>
            <a:solidFill>
              <a:srgbClr val="4f81bd"/>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'Conformance Dashboard'!$B$21:$B$24</c:f>
              <c:strCache>
                <c:ptCount val="4"/>
                <c:pt idx="0">
                  <c:v>Perceivable</c:v>
                </c:pt>
                <c:pt idx="1">
                  <c:v>Operable</c:v>
                </c:pt>
                <c:pt idx="2">
                  <c:v>Understandable</c:v>
                </c:pt>
                <c:pt idx="3">
                  <c:v>Robust</c:v>
                </c:pt>
              </c:strCache>
            </c:strRef>
          </c:cat>
          <c:val>
            <c:numRef>
              <c:f>'Conformance Dashboard'!$F$21:$F$24</c:f>
              <c:numCache>
                <c:formatCode>General</c:formatCode>
                <c:ptCount val="4"/>
              </c:numCache>
            </c:numRef>
          </c:val>
        </c:ser>
        <c:gapWidth val="150"/>
        <c:overlap val="0"/>
        <c:axId val="29572137"/>
        <c:axId val="55134806"/>
      </c:barChart>
      <c:catAx>
        <c:axId val="29572137"/>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5134806"/>
        <c:crosses val="autoZero"/>
        <c:auto val="1"/>
        <c:lblAlgn val="ctr"/>
        <c:lblOffset val="100"/>
        <c:noMultiLvlLbl val="0"/>
      </c:catAx>
      <c:valAx>
        <c:axId val="55134806"/>
        <c:scaling>
          <c:orientation val="minMax"/>
          <c:max val="100"/>
          <c:min val="0"/>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Score (%)</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29572137"/>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0</xdr:colOff>
      <xdr:row>7</xdr:row>
      <xdr:rowOff>130680</xdr:rowOff>
    </xdr:from>
    <xdr:to>
      <xdr:col>17</xdr:col>
      <xdr:colOff>255960</xdr:colOff>
      <xdr:row>21</xdr:row>
      <xdr:rowOff>112680</xdr:rowOff>
    </xdr:to>
    <xdr:graphicFrame>
      <xdr:nvGraphicFramePr>
        <xdr:cNvPr id="0" name="Chart 1"/>
        <xdr:cNvGraphicFramePr/>
      </xdr:nvGraphicFramePr>
      <xdr:xfrm>
        <a:off x="9726840" y="1523880"/>
        <a:ext cx="5759640" cy="287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7.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3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104"/>
  </cols>
  <sheetData>
    <row r="2" customFormat="false" ht="19.7" hidden="false" customHeight="false" outlineLevel="0" collapsed="false">
      <c r="B2" s="1" t="s">
        <v>0</v>
      </c>
    </row>
    <row r="3" customFormat="false" ht="16.15" hidden="false" customHeight="false" outlineLevel="0" collapsed="false">
      <c r="B3" s="2" t="s">
        <v>1</v>
      </c>
    </row>
    <row r="5" customFormat="false" ht="15" hidden="false" customHeight="false" outlineLevel="0" collapsed="false">
      <c r="B5" s="3" t="s">
        <v>2</v>
      </c>
    </row>
    <row r="6" customFormat="false" ht="55.2" hidden="false" customHeight="false" outlineLevel="0" collapsed="false">
      <c r="B6" s="4" t="s">
        <v>3</v>
      </c>
    </row>
    <row r="7" customFormat="false" ht="60" hidden="false" customHeight="true" outlineLevel="0" collapsed="false"/>
    <row r="8" customFormat="false" ht="15" hidden="false" customHeight="false" outlineLevel="0" collapsed="false">
      <c r="B8" s="3" t="s">
        <v>4</v>
      </c>
    </row>
    <row r="9" customFormat="false" ht="30" hidden="false" customHeight="true" outlineLevel="0" collapsed="false">
      <c r="B9" s="5" t="s">
        <v>5</v>
      </c>
    </row>
    <row r="10" customFormat="false" ht="30" hidden="false" customHeight="true" outlineLevel="0" collapsed="false">
      <c r="B10" s="5" t="s">
        <v>6</v>
      </c>
    </row>
    <row r="11" customFormat="false" ht="30" hidden="false" customHeight="true" outlineLevel="0" collapsed="false">
      <c r="B11" s="5" t="s">
        <v>7</v>
      </c>
    </row>
    <row r="12" customFormat="false" ht="30" hidden="false" customHeight="true" outlineLevel="0" collapsed="false">
      <c r="B12" s="5" t="s">
        <v>8</v>
      </c>
    </row>
    <row r="13" customFormat="false" ht="30" hidden="false" customHeight="true" outlineLevel="0" collapsed="false">
      <c r="B13" s="5" t="s">
        <v>9</v>
      </c>
    </row>
    <row r="14" customFormat="false" ht="30" hidden="false" customHeight="true" outlineLevel="0" collapsed="false">
      <c r="B14" s="5" t="s">
        <v>10</v>
      </c>
    </row>
    <row r="15" customFormat="false" ht="30" hidden="false" customHeight="true" outlineLevel="0" collapsed="false">
      <c r="B15" s="5" t="s">
        <v>11</v>
      </c>
    </row>
    <row r="17" customFormat="false" ht="15" hidden="false" customHeight="false" outlineLevel="0" collapsed="false">
      <c r="B17" s="3" t="s">
        <v>12</v>
      </c>
    </row>
    <row r="18" customFormat="false" ht="82.05" hidden="false" customHeight="false" outlineLevel="0" collapsed="false">
      <c r="B18" s="4" t="s">
        <v>13</v>
      </c>
    </row>
    <row r="19" customFormat="false" ht="75" hidden="false" customHeight="true" outlineLevel="0" collapsed="false"/>
    <row r="20" customFormat="false" ht="15" hidden="false" customHeight="false" outlineLevel="0" collapsed="false">
      <c r="B20" s="3" t="s">
        <v>14</v>
      </c>
    </row>
    <row r="21" customFormat="false" ht="15" hidden="false" customHeight="false" outlineLevel="0" collapsed="false">
      <c r="B21" s="6" t="s">
        <v>15</v>
      </c>
    </row>
    <row r="22" customFormat="false" ht="15" hidden="false" customHeight="false" outlineLevel="0" collapsed="false">
      <c r="B22" s="6" t="s">
        <v>16</v>
      </c>
    </row>
    <row r="23" customFormat="false" ht="15" hidden="false" customHeight="false" outlineLevel="0" collapsed="false">
      <c r="B23" s="6" t="s">
        <v>17</v>
      </c>
    </row>
    <row r="24" customFormat="false" ht="15" hidden="false" customHeight="false" outlineLevel="0" collapsed="false">
      <c r="B24" s="6" t="s">
        <v>18</v>
      </c>
    </row>
    <row r="25" customFormat="false" ht="15" hidden="false" customHeight="false" outlineLevel="0" collapsed="false">
      <c r="B25" s="6" t="s">
        <v>19</v>
      </c>
    </row>
    <row r="27" customFormat="false" ht="15" hidden="false" customHeight="false" outlineLevel="0" collapsed="false">
      <c r="B27" s="6" t="s">
        <v>20</v>
      </c>
    </row>
    <row r="28" customFormat="false" ht="15" hidden="false" customHeight="false" outlineLevel="0" collapsed="false">
      <c r="B28" s="6" t="s">
        <v>21</v>
      </c>
    </row>
    <row r="29" customFormat="false" ht="15" hidden="false" customHeight="false" outlineLevel="0" collapsed="false">
      <c r="B29" s="6" t="s">
        <v>22</v>
      </c>
    </row>
    <row r="30" customFormat="false" ht="15" hidden="false" customHeight="false" outlineLevel="0" collapsed="false">
      <c r="B30" s="6" t="s">
        <v>23</v>
      </c>
    </row>
    <row r="32" customFormat="false" ht="15" hidden="false" customHeight="false" outlineLevel="0" collapsed="false">
      <c r="B32" s="3" t="s">
        <v>24</v>
      </c>
    </row>
    <row r="33" customFormat="false" ht="68.65" hidden="false" customHeight="false" outlineLevel="0" collapsed="false">
      <c r="B33" s="4" t="s">
        <v>25</v>
      </c>
    </row>
    <row r="34" customFormat="false" ht="60" hidden="false" customHeight="true" outlineLevel="0" collapsed="false"/>
    <row r="35" customFormat="false" ht="15" hidden="false" customHeight="false" outlineLevel="0" collapsed="false">
      <c r="B35" s="3" t="s">
        <v>26</v>
      </c>
    </row>
    <row r="36" customFormat="false" ht="35.05" hidden="false" customHeight="false" outlineLevel="0" collapsed="false">
      <c r="B36" s="7" t="s">
        <v>27</v>
      </c>
    </row>
    <row r="38" customFormat="false" ht="15" hidden="false" customHeight="false" outlineLevel="0" collapsed="false">
      <c r="B38" s="8" t="s">
        <v>28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5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9"/>
    <col collapsed="false" customWidth="true" hidden="false" outlineLevel="0" max="3" min="3" style="0" width="30"/>
    <col collapsed="false" customWidth="true" hidden="false" outlineLevel="0" max="4" min="4" style="0" width="7"/>
    <col collapsed="false" customWidth="true" hidden="false" outlineLevel="0" max="5" min="5" style="0" width="15"/>
    <col collapsed="false" customWidth="true" hidden="false" outlineLevel="0" max="6" min="6" style="0" width="46"/>
    <col collapsed="false" customWidth="true" hidden="false" outlineLevel="0" max="7" min="7" style="0" width="16"/>
    <col collapsed="false" customWidth="true" hidden="false" outlineLevel="0" max="8" min="8" style="0" width="9"/>
    <col collapsed="false" customWidth="true" hidden="false" outlineLevel="0" max="9" min="9" style="0" width="14"/>
    <col collapsed="false" customWidth="true" hidden="false" outlineLevel="0" max="10" min="10" style="0" width="10"/>
    <col collapsed="false" customWidth="true" hidden="false" outlineLevel="0" max="11" min="11" style="0" width="12"/>
    <col collapsed="false" customWidth="true" hidden="false" outlineLevel="0" max="12" min="12" style="0" width="30"/>
    <col collapsed="false" customWidth="true" hidden="false" outlineLevel="0" max="13" min="13" style="0" width="22"/>
  </cols>
  <sheetData>
    <row r="1" customFormat="false" ht="30" hidden="false" customHeight="true" outlineLevel="0" collapsed="false">
      <c r="A1" s="9" t="s">
        <v>29</v>
      </c>
      <c r="B1" s="9" t="s">
        <v>30</v>
      </c>
      <c r="C1" s="9" t="s">
        <v>31</v>
      </c>
      <c r="D1" s="9" t="s">
        <v>32</v>
      </c>
      <c r="E1" s="9" t="s">
        <v>33</v>
      </c>
      <c r="F1" s="9" t="s">
        <v>34</v>
      </c>
      <c r="G1" s="9" t="s">
        <v>35</v>
      </c>
      <c r="H1" s="9" t="s">
        <v>36</v>
      </c>
      <c r="I1" s="9" t="s">
        <v>37</v>
      </c>
      <c r="J1" s="9" t="s">
        <v>38</v>
      </c>
      <c r="K1" s="9" t="s">
        <v>39</v>
      </c>
      <c r="L1" s="9" t="s">
        <v>40</v>
      </c>
      <c r="M1" s="9" t="s">
        <v>41</v>
      </c>
    </row>
    <row r="2" customFormat="false" ht="45.75" hidden="false" customHeight="true" outlineLevel="0" collapsed="false">
      <c r="A2" s="10" t="s">
        <v>42</v>
      </c>
      <c r="B2" s="10" t="s">
        <v>43</v>
      </c>
      <c r="C2" s="10" t="s">
        <v>44</v>
      </c>
      <c r="D2" s="10" t="s">
        <v>45</v>
      </c>
      <c r="E2" s="10" t="s">
        <v>46</v>
      </c>
      <c r="F2" s="11" t="s">
        <v>47</v>
      </c>
      <c r="G2" s="10" t="s">
        <v>48</v>
      </c>
      <c r="H2" s="10"/>
      <c r="I2" s="10" t="s">
        <v>49</v>
      </c>
      <c r="J2" s="10"/>
      <c r="K2" s="12" t="n">
        <f aca="false">IFERROR(COUNTIF('Automated Scan Import'!$B$3:$B$500,B2),0)</f>
        <v>0</v>
      </c>
      <c r="L2" s="10"/>
      <c r="M2" s="10"/>
    </row>
    <row r="3" customFormat="false" ht="45.75" hidden="false" customHeight="true" outlineLevel="0" collapsed="false">
      <c r="A3" s="13" t="s">
        <v>50</v>
      </c>
      <c r="B3" s="13" t="s">
        <v>51</v>
      </c>
      <c r="C3" s="13" t="s">
        <v>52</v>
      </c>
      <c r="D3" s="13" t="s">
        <v>45</v>
      </c>
      <c r="E3" s="13" t="s">
        <v>46</v>
      </c>
      <c r="F3" s="14" t="s">
        <v>53</v>
      </c>
      <c r="G3" s="13" t="s">
        <v>54</v>
      </c>
      <c r="H3" s="13"/>
      <c r="I3" s="13" t="s">
        <v>49</v>
      </c>
      <c r="J3" s="13"/>
      <c r="K3" s="15" t="n">
        <f aca="false">IFERROR(COUNTIF('Automated Scan Import'!$B$3:$B$500,B3),0)</f>
        <v>0</v>
      </c>
      <c r="L3" s="13"/>
      <c r="M3" s="13"/>
    </row>
    <row r="4" customFormat="false" ht="45.75" hidden="false" customHeight="true" outlineLevel="0" collapsed="false">
      <c r="A4" s="10" t="s">
        <v>55</v>
      </c>
      <c r="B4" s="10" t="s">
        <v>56</v>
      </c>
      <c r="C4" s="10" t="s">
        <v>57</v>
      </c>
      <c r="D4" s="10" t="s">
        <v>45</v>
      </c>
      <c r="E4" s="10" t="s">
        <v>46</v>
      </c>
      <c r="F4" s="11" t="s">
        <v>58</v>
      </c>
      <c r="G4" s="10" t="s">
        <v>54</v>
      </c>
      <c r="H4" s="10"/>
      <c r="I4" s="10" t="s">
        <v>49</v>
      </c>
      <c r="J4" s="10"/>
      <c r="K4" s="12" t="n">
        <f aca="false">IFERROR(COUNTIF('Automated Scan Import'!$B$3:$B$500,B4),0)</f>
        <v>0</v>
      </c>
      <c r="L4" s="10"/>
      <c r="M4" s="10"/>
    </row>
    <row r="5" customFormat="false" ht="45.75" hidden="false" customHeight="true" outlineLevel="0" collapsed="false">
      <c r="A5" s="13" t="s">
        <v>59</v>
      </c>
      <c r="B5" s="13" t="s">
        <v>60</v>
      </c>
      <c r="C5" s="13" t="s">
        <v>61</v>
      </c>
      <c r="D5" s="13" t="s">
        <v>45</v>
      </c>
      <c r="E5" s="13" t="s">
        <v>46</v>
      </c>
      <c r="F5" s="14" t="s">
        <v>62</v>
      </c>
      <c r="G5" s="13" t="s">
        <v>54</v>
      </c>
      <c r="H5" s="13"/>
      <c r="I5" s="13" t="s">
        <v>49</v>
      </c>
      <c r="J5" s="13"/>
      <c r="K5" s="15" t="n">
        <f aca="false">IFERROR(COUNTIF('Automated Scan Import'!$B$3:$B$500,B5),0)</f>
        <v>0</v>
      </c>
      <c r="L5" s="13"/>
      <c r="M5" s="13"/>
    </row>
    <row r="6" customFormat="false" ht="45.75" hidden="false" customHeight="true" outlineLevel="0" collapsed="false">
      <c r="A6" s="10" t="s">
        <v>63</v>
      </c>
      <c r="B6" s="10" t="s">
        <v>64</v>
      </c>
      <c r="C6" s="10" t="s">
        <v>65</v>
      </c>
      <c r="D6" s="10" t="s">
        <v>45</v>
      </c>
      <c r="E6" s="10" t="s">
        <v>46</v>
      </c>
      <c r="F6" s="11" t="s">
        <v>66</v>
      </c>
      <c r="G6" s="10" t="s">
        <v>48</v>
      </c>
      <c r="H6" s="10"/>
      <c r="I6" s="10" t="s">
        <v>49</v>
      </c>
      <c r="J6" s="10"/>
      <c r="K6" s="12" t="n">
        <f aca="false">IFERROR(COUNTIF('Automated Scan Import'!$B$3:$B$500,B6),0)</f>
        <v>0</v>
      </c>
      <c r="L6" s="10"/>
      <c r="M6" s="10"/>
    </row>
    <row r="7" customFormat="false" ht="45.75" hidden="false" customHeight="true" outlineLevel="0" collapsed="false">
      <c r="A7" s="13" t="s">
        <v>67</v>
      </c>
      <c r="B7" s="13" t="s">
        <v>68</v>
      </c>
      <c r="C7" s="13" t="s">
        <v>69</v>
      </c>
      <c r="D7" s="13" t="s">
        <v>45</v>
      </c>
      <c r="E7" s="13" t="s">
        <v>46</v>
      </c>
      <c r="F7" s="14" t="s">
        <v>70</v>
      </c>
      <c r="G7" s="13" t="s">
        <v>54</v>
      </c>
      <c r="H7" s="13"/>
      <c r="I7" s="13" t="s">
        <v>49</v>
      </c>
      <c r="J7" s="13"/>
      <c r="K7" s="15" t="n">
        <f aca="false">IFERROR(COUNTIF('Automated Scan Import'!$B$3:$B$500,B7),0)</f>
        <v>0</v>
      </c>
      <c r="L7" s="13"/>
      <c r="M7" s="13"/>
    </row>
    <row r="8" customFormat="false" ht="45.75" hidden="false" customHeight="true" outlineLevel="0" collapsed="false">
      <c r="A8" s="10" t="s">
        <v>71</v>
      </c>
      <c r="B8" s="10" t="s">
        <v>72</v>
      </c>
      <c r="C8" s="10" t="s">
        <v>73</v>
      </c>
      <c r="D8" s="10" t="s">
        <v>45</v>
      </c>
      <c r="E8" s="10" t="s">
        <v>46</v>
      </c>
      <c r="F8" s="11" t="s">
        <v>74</v>
      </c>
      <c r="G8" s="10" t="s">
        <v>54</v>
      </c>
      <c r="H8" s="10"/>
      <c r="I8" s="10" t="s">
        <v>49</v>
      </c>
      <c r="J8" s="10"/>
      <c r="K8" s="12" t="n">
        <f aca="false">IFERROR(COUNTIF('Automated Scan Import'!$B$3:$B$500,B8),0)</f>
        <v>0</v>
      </c>
      <c r="L8" s="10"/>
      <c r="M8" s="10"/>
    </row>
    <row r="9" customFormat="false" ht="45.75" hidden="false" customHeight="true" outlineLevel="0" collapsed="false">
      <c r="A9" s="13" t="s">
        <v>75</v>
      </c>
      <c r="B9" s="13" t="s">
        <v>76</v>
      </c>
      <c r="C9" s="13" t="s">
        <v>77</v>
      </c>
      <c r="D9" s="13" t="s">
        <v>45</v>
      </c>
      <c r="E9" s="13" t="s">
        <v>46</v>
      </c>
      <c r="F9" s="14" t="s">
        <v>78</v>
      </c>
      <c r="G9" s="13" t="s">
        <v>54</v>
      </c>
      <c r="H9" s="13"/>
      <c r="I9" s="13" t="s">
        <v>49</v>
      </c>
      <c r="J9" s="13"/>
      <c r="K9" s="15" t="n">
        <f aca="false">IFERROR(COUNTIF('Automated Scan Import'!$B$3:$B$500,B9),0)</f>
        <v>0</v>
      </c>
      <c r="L9" s="13"/>
      <c r="M9" s="13"/>
    </row>
    <row r="10" customFormat="false" ht="45.75" hidden="false" customHeight="true" outlineLevel="0" collapsed="false">
      <c r="A10" s="10" t="s">
        <v>79</v>
      </c>
      <c r="B10" s="10" t="s">
        <v>80</v>
      </c>
      <c r="C10" s="10" t="s">
        <v>81</v>
      </c>
      <c r="D10" s="10" t="s">
        <v>45</v>
      </c>
      <c r="E10" s="10" t="s">
        <v>46</v>
      </c>
      <c r="F10" s="11" t="s">
        <v>82</v>
      </c>
      <c r="G10" s="10" t="s">
        <v>54</v>
      </c>
      <c r="H10" s="10"/>
      <c r="I10" s="10" t="s">
        <v>49</v>
      </c>
      <c r="J10" s="10"/>
      <c r="K10" s="12" t="n">
        <f aca="false">IFERROR(COUNTIF('Automated Scan Import'!$B$3:$B$500,B10),0)</f>
        <v>0</v>
      </c>
      <c r="L10" s="10"/>
      <c r="M10" s="10"/>
    </row>
    <row r="11" customFormat="false" ht="45.75" hidden="false" customHeight="true" outlineLevel="0" collapsed="false">
      <c r="A11" s="13" t="s">
        <v>83</v>
      </c>
      <c r="B11" s="13" t="s">
        <v>84</v>
      </c>
      <c r="C11" s="13" t="s">
        <v>85</v>
      </c>
      <c r="D11" s="13" t="s">
        <v>45</v>
      </c>
      <c r="E11" s="13" t="s">
        <v>86</v>
      </c>
      <c r="F11" s="14" t="s">
        <v>87</v>
      </c>
      <c r="G11" s="13" t="s">
        <v>54</v>
      </c>
      <c r="H11" s="13"/>
      <c r="I11" s="13" t="s">
        <v>49</v>
      </c>
      <c r="J11" s="13"/>
      <c r="K11" s="15" t="n">
        <f aca="false">IFERROR(COUNTIF('Automated Scan Import'!$B$3:$B$500,B11),0)</f>
        <v>0</v>
      </c>
      <c r="L11" s="13"/>
      <c r="M11" s="13"/>
    </row>
    <row r="12" customFormat="false" ht="45.75" hidden="false" customHeight="true" outlineLevel="0" collapsed="false">
      <c r="A12" s="10" t="s">
        <v>88</v>
      </c>
      <c r="B12" s="10" t="s">
        <v>89</v>
      </c>
      <c r="C12" s="10" t="s">
        <v>90</v>
      </c>
      <c r="D12" s="10" t="s">
        <v>45</v>
      </c>
      <c r="E12" s="10" t="s">
        <v>86</v>
      </c>
      <c r="F12" s="11" t="s">
        <v>91</v>
      </c>
      <c r="G12" s="10" t="s">
        <v>54</v>
      </c>
      <c r="H12" s="10"/>
      <c r="I12" s="10" t="s">
        <v>49</v>
      </c>
      <c r="J12" s="10"/>
      <c r="K12" s="12" t="n">
        <f aca="false">IFERROR(COUNTIF('Automated Scan Import'!$B$3:$B$500,B12),0)</f>
        <v>0</v>
      </c>
      <c r="L12" s="10"/>
      <c r="M12" s="10"/>
    </row>
    <row r="13" customFormat="false" ht="45.75" hidden="false" customHeight="true" outlineLevel="0" collapsed="false">
      <c r="A13" s="13" t="s">
        <v>92</v>
      </c>
      <c r="B13" s="13" t="s">
        <v>93</v>
      </c>
      <c r="C13" s="13" t="s">
        <v>94</v>
      </c>
      <c r="D13" s="13" t="s">
        <v>45</v>
      </c>
      <c r="E13" s="13" t="s">
        <v>86</v>
      </c>
      <c r="F13" s="14" t="s">
        <v>95</v>
      </c>
      <c r="G13" s="13" t="s">
        <v>54</v>
      </c>
      <c r="H13" s="13"/>
      <c r="I13" s="13" t="s">
        <v>49</v>
      </c>
      <c r="J13" s="13"/>
      <c r="K13" s="15" t="n">
        <f aca="false">IFERROR(COUNTIF('Automated Scan Import'!$B$3:$B$500,B13),0)</f>
        <v>0</v>
      </c>
      <c r="L13" s="13"/>
      <c r="M13" s="13"/>
    </row>
    <row r="14" customFormat="false" ht="45.75" hidden="false" customHeight="true" outlineLevel="0" collapsed="false">
      <c r="A14" s="10" t="s">
        <v>96</v>
      </c>
      <c r="B14" s="10" t="s">
        <v>97</v>
      </c>
      <c r="C14" s="10" t="s">
        <v>98</v>
      </c>
      <c r="D14" s="10" t="s">
        <v>45</v>
      </c>
      <c r="E14" s="10" t="s">
        <v>86</v>
      </c>
      <c r="F14" s="11" t="s">
        <v>99</v>
      </c>
      <c r="G14" s="10" t="s">
        <v>54</v>
      </c>
      <c r="H14" s="10"/>
      <c r="I14" s="10" t="s">
        <v>49</v>
      </c>
      <c r="J14" s="10"/>
      <c r="K14" s="12" t="n">
        <f aca="false">IFERROR(COUNTIF('Automated Scan Import'!$B$3:$B$500,B14),0)</f>
        <v>0</v>
      </c>
      <c r="L14" s="10"/>
      <c r="M14" s="10"/>
    </row>
    <row r="15" customFormat="false" ht="45.75" hidden="false" customHeight="true" outlineLevel="0" collapsed="false">
      <c r="A15" s="13" t="s">
        <v>100</v>
      </c>
      <c r="B15" s="13" t="s">
        <v>101</v>
      </c>
      <c r="C15" s="13" t="s">
        <v>102</v>
      </c>
      <c r="D15" s="13" t="s">
        <v>45</v>
      </c>
      <c r="E15" s="13" t="s">
        <v>86</v>
      </c>
      <c r="F15" s="14" t="s">
        <v>103</v>
      </c>
      <c r="G15" s="13" t="s">
        <v>54</v>
      </c>
      <c r="H15" s="13"/>
      <c r="I15" s="13" t="s">
        <v>49</v>
      </c>
      <c r="J15" s="13"/>
      <c r="K15" s="15" t="n">
        <f aca="false">IFERROR(COUNTIF('Automated Scan Import'!$B$3:$B$500,B15),0)</f>
        <v>0</v>
      </c>
      <c r="L15" s="13"/>
      <c r="M15" s="13"/>
    </row>
    <row r="16" customFormat="false" ht="45.75" hidden="false" customHeight="true" outlineLevel="0" collapsed="false">
      <c r="A16" s="10" t="s">
        <v>104</v>
      </c>
      <c r="B16" s="10" t="s">
        <v>105</v>
      </c>
      <c r="C16" s="10" t="s">
        <v>106</v>
      </c>
      <c r="D16" s="10" t="s">
        <v>45</v>
      </c>
      <c r="E16" s="10" t="s">
        <v>86</v>
      </c>
      <c r="F16" s="11" t="s">
        <v>107</v>
      </c>
      <c r="G16" s="10" t="s">
        <v>48</v>
      </c>
      <c r="H16" s="10"/>
      <c r="I16" s="10" t="s">
        <v>49</v>
      </c>
      <c r="J16" s="10"/>
      <c r="K16" s="12" t="n">
        <f aca="false">IFERROR(COUNTIF('Automated Scan Import'!$B$3:$B$500,B16),0)</f>
        <v>0</v>
      </c>
      <c r="L16" s="10"/>
      <c r="M16" s="10"/>
    </row>
    <row r="17" customFormat="false" ht="45.75" hidden="false" customHeight="true" outlineLevel="0" collapsed="false">
      <c r="A17" s="13" t="s">
        <v>108</v>
      </c>
      <c r="B17" s="13" t="s">
        <v>109</v>
      </c>
      <c r="C17" s="13" t="s">
        <v>110</v>
      </c>
      <c r="D17" s="13" t="s">
        <v>45</v>
      </c>
      <c r="E17" s="13" t="s">
        <v>86</v>
      </c>
      <c r="F17" s="14" t="s">
        <v>111</v>
      </c>
      <c r="G17" s="13" t="s">
        <v>48</v>
      </c>
      <c r="H17" s="13"/>
      <c r="I17" s="13" t="s">
        <v>49</v>
      </c>
      <c r="J17" s="13"/>
      <c r="K17" s="15" t="n">
        <f aca="false">IFERROR(COUNTIF('Automated Scan Import'!$B$3:$B$500,B17),0)</f>
        <v>0</v>
      </c>
      <c r="L17" s="13"/>
      <c r="M17" s="13"/>
    </row>
    <row r="18" customFormat="false" ht="45.75" hidden="false" customHeight="true" outlineLevel="0" collapsed="false">
      <c r="A18" s="10" t="s">
        <v>112</v>
      </c>
      <c r="B18" s="10" t="s">
        <v>113</v>
      </c>
      <c r="C18" s="10" t="s">
        <v>114</v>
      </c>
      <c r="D18" s="10" t="s">
        <v>45</v>
      </c>
      <c r="E18" s="10" t="s">
        <v>86</v>
      </c>
      <c r="F18" s="11" t="s">
        <v>115</v>
      </c>
      <c r="G18" s="10" t="s">
        <v>116</v>
      </c>
      <c r="H18" s="10"/>
      <c r="I18" s="10" t="s">
        <v>49</v>
      </c>
      <c r="J18" s="10"/>
      <c r="K18" s="12" t="n">
        <f aca="false">IFERROR(COUNTIF('Automated Scan Import'!$B$3:$B$500,B18),0)</f>
        <v>0</v>
      </c>
      <c r="L18" s="10"/>
      <c r="M18" s="10"/>
    </row>
    <row r="19" customFormat="false" ht="45.75" hidden="false" customHeight="true" outlineLevel="0" collapsed="false">
      <c r="A19" s="13" t="s">
        <v>117</v>
      </c>
      <c r="B19" s="13" t="s">
        <v>118</v>
      </c>
      <c r="C19" s="13" t="s">
        <v>119</v>
      </c>
      <c r="D19" s="13" t="s">
        <v>45</v>
      </c>
      <c r="E19" s="13" t="s">
        <v>86</v>
      </c>
      <c r="F19" s="14" t="s">
        <v>120</v>
      </c>
      <c r="G19" s="13" t="s">
        <v>54</v>
      </c>
      <c r="H19" s="13"/>
      <c r="I19" s="13" t="s">
        <v>49</v>
      </c>
      <c r="J19" s="13"/>
      <c r="K19" s="15" t="n">
        <f aca="false">IFERROR(COUNTIF('Automated Scan Import'!$B$3:$B$500,B19),0)</f>
        <v>0</v>
      </c>
      <c r="L19" s="13"/>
      <c r="M19" s="13"/>
    </row>
    <row r="20" customFormat="false" ht="45.75" hidden="false" customHeight="true" outlineLevel="0" collapsed="false">
      <c r="A20" s="10" t="s">
        <v>121</v>
      </c>
      <c r="B20" s="10" t="s">
        <v>122</v>
      </c>
      <c r="C20" s="10" t="s">
        <v>123</v>
      </c>
      <c r="D20" s="10" t="s">
        <v>45</v>
      </c>
      <c r="E20" s="10" t="s">
        <v>86</v>
      </c>
      <c r="F20" s="11" t="s">
        <v>124</v>
      </c>
      <c r="G20" s="10" t="s">
        <v>54</v>
      </c>
      <c r="H20" s="10"/>
      <c r="I20" s="10" t="s">
        <v>49</v>
      </c>
      <c r="J20" s="10"/>
      <c r="K20" s="12" t="n">
        <f aca="false">IFERROR(COUNTIF('Automated Scan Import'!$B$3:$B$500,B20),0)</f>
        <v>0</v>
      </c>
      <c r="L20" s="10"/>
      <c r="M20" s="10"/>
    </row>
    <row r="21" customFormat="false" ht="45.75" hidden="false" customHeight="true" outlineLevel="0" collapsed="false">
      <c r="A21" s="13" t="s">
        <v>125</v>
      </c>
      <c r="B21" s="13" t="s">
        <v>126</v>
      </c>
      <c r="C21" s="13" t="s">
        <v>127</v>
      </c>
      <c r="D21" s="13" t="s">
        <v>45</v>
      </c>
      <c r="E21" s="13" t="s">
        <v>86</v>
      </c>
      <c r="F21" s="14" t="s">
        <v>128</v>
      </c>
      <c r="G21" s="13" t="s">
        <v>54</v>
      </c>
      <c r="H21" s="13"/>
      <c r="I21" s="13" t="s">
        <v>49</v>
      </c>
      <c r="J21" s="13"/>
      <c r="K21" s="15" t="n">
        <f aca="false">IFERROR(COUNTIF('Automated Scan Import'!$B$3:$B$500,B21),0)</f>
        <v>0</v>
      </c>
      <c r="L21" s="13"/>
      <c r="M21" s="13"/>
    </row>
    <row r="22" customFormat="false" ht="45.75" hidden="false" customHeight="true" outlineLevel="0" collapsed="false">
      <c r="A22" s="10" t="s">
        <v>129</v>
      </c>
      <c r="B22" s="10" t="s">
        <v>130</v>
      </c>
      <c r="C22" s="10" t="s">
        <v>131</v>
      </c>
      <c r="D22" s="10" t="s">
        <v>45</v>
      </c>
      <c r="E22" s="10" t="s">
        <v>86</v>
      </c>
      <c r="F22" s="11" t="s">
        <v>132</v>
      </c>
      <c r="G22" s="10" t="s">
        <v>54</v>
      </c>
      <c r="H22" s="10"/>
      <c r="I22" s="10" t="s">
        <v>49</v>
      </c>
      <c r="J22" s="10"/>
      <c r="K22" s="12" t="n">
        <f aca="false">IFERROR(COUNTIF('Automated Scan Import'!$B$3:$B$500,B22),0)</f>
        <v>0</v>
      </c>
      <c r="L22" s="10"/>
      <c r="M22" s="10"/>
    </row>
    <row r="23" customFormat="false" ht="45.75" hidden="false" customHeight="true" outlineLevel="0" collapsed="false">
      <c r="A23" s="13" t="s">
        <v>133</v>
      </c>
      <c r="B23" s="13" t="s">
        <v>134</v>
      </c>
      <c r="C23" s="13" t="s">
        <v>135</v>
      </c>
      <c r="D23" s="13" t="s">
        <v>45</v>
      </c>
      <c r="E23" s="13" t="s">
        <v>86</v>
      </c>
      <c r="F23" s="14" t="s">
        <v>136</v>
      </c>
      <c r="G23" s="13" t="s">
        <v>48</v>
      </c>
      <c r="H23" s="13"/>
      <c r="I23" s="13" t="s">
        <v>49</v>
      </c>
      <c r="J23" s="13"/>
      <c r="K23" s="15" t="n">
        <f aca="false">IFERROR(COUNTIF('Automated Scan Import'!$B$3:$B$500,B23),0)</f>
        <v>0</v>
      </c>
      <c r="L23" s="13"/>
      <c r="M23" s="13"/>
    </row>
    <row r="24" customFormat="false" ht="45.75" hidden="false" customHeight="true" outlineLevel="0" collapsed="false">
      <c r="A24" s="10" t="s">
        <v>137</v>
      </c>
      <c r="B24" s="10" t="s">
        <v>138</v>
      </c>
      <c r="C24" s="10" t="s">
        <v>139</v>
      </c>
      <c r="D24" s="10" t="s">
        <v>45</v>
      </c>
      <c r="E24" s="10" t="s">
        <v>86</v>
      </c>
      <c r="F24" s="11" t="s">
        <v>140</v>
      </c>
      <c r="G24" s="10" t="s">
        <v>54</v>
      </c>
      <c r="H24" s="10"/>
      <c r="I24" s="10" t="s">
        <v>49</v>
      </c>
      <c r="J24" s="10"/>
      <c r="K24" s="12" t="n">
        <f aca="false">IFERROR(COUNTIF('Automated Scan Import'!$B$3:$B$500,B24),0)</f>
        <v>0</v>
      </c>
      <c r="L24" s="10"/>
      <c r="M24" s="10"/>
    </row>
    <row r="25" customFormat="false" ht="45.75" hidden="false" customHeight="true" outlineLevel="0" collapsed="false">
      <c r="A25" s="13" t="s">
        <v>141</v>
      </c>
      <c r="B25" s="13" t="s">
        <v>142</v>
      </c>
      <c r="C25" s="13" t="s">
        <v>143</v>
      </c>
      <c r="D25" s="13" t="s">
        <v>45</v>
      </c>
      <c r="E25" s="13" t="s">
        <v>144</v>
      </c>
      <c r="F25" s="14" t="s">
        <v>145</v>
      </c>
      <c r="G25" s="13" t="s">
        <v>116</v>
      </c>
      <c r="H25" s="13"/>
      <c r="I25" s="13" t="s">
        <v>49</v>
      </c>
      <c r="J25" s="13"/>
      <c r="K25" s="15" t="n">
        <f aca="false">IFERROR(COUNTIF('Automated Scan Import'!$B$3:$B$500,B25),0)</f>
        <v>0</v>
      </c>
      <c r="L25" s="13"/>
      <c r="M25" s="13"/>
    </row>
    <row r="26" customFormat="false" ht="45.75" hidden="false" customHeight="true" outlineLevel="0" collapsed="false">
      <c r="A26" s="10" t="s">
        <v>146</v>
      </c>
      <c r="B26" s="10" t="s">
        <v>147</v>
      </c>
      <c r="C26" s="10" t="s">
        <v>148</v>
      </c>
      <c r="D26" s="10" t="s">
        <v>45</v>
      </c>
      <c r="E26" s="10" t="s">
        <v>144</v>
      </c>
      <c r="F26" s="11" t="s">
        <v>149</v>
      </c>
      <c r="G26" s="10" t="s">
        <v>54</v>
      </c>
      <c r="H26" s="10"/>
      <c r="I26" s="10" t="s">
        <v>49</v>
      </c>
      <c r="J26" s="10"/>
      <c r="K26" s="12" t="n">
        <f aca="false">IFERROR(COUNTIF('Automated Scan Import'!$B$3:$B$500,B26),0)</f>
        <v>0</v>
      </c>
      <c r="L26" s="10"/>
      <c r="M26" s="10"/>
    </row>
    <row r="27" customFormat="false" ht="45.75" hidden="false" customHeight="true" outlineLevel="0" collapsed="false">
      <c r="A27" s="13" t="s">
        <v>150</v>
      </c>
      <c r="B27" s="13" t="s">
        <v>151</v>
      </c>
      <c r="C27" s="13" t="s">
        <v>152</v>
      </c>
      <c r="D27" s="13" t="s">
        <v>45</v>
      </c>
      <c r="E27" s="13" t="s">
        <v>144</v>
      </c>
      <c r="F27" s="14" t="s">
        <v>153</v>
      </c>
      <c r="G27" s="13" t="s">
        <v>54</v>
      </c>
      <c r="H27" s="13"/>
      <c r="I27" s="13" t="s">
        <v>49</v>
      </c>
      <c r="J27" s="13"/>
      <c r="K27" s="15" t="n">
        <f aca="false">IFERROR(COUNTIF('Automated Scan Import'!$B$3:$B$500,B27),0)</f>
        <v>0</v>
      </c>
      <c r="L27" s="13"/>
      <c r="M27" s="13"/>
    </row>
    <row r="28" customFormat="false" ht="45.75" hidden="false" customHeight="true" outlineLevel="0" collapsed="false">
      <c r="A28" s="10" t="s">
        <v>154</v>
      </c>
      <c r="B28" s="10" t="s">
        <v>155</v>
      </c>
      <c r="C28" s="10" t="s">
        <v>156</v>
      </c>
      <c r="D28" s="10" t="s">
        <v>45</v>
      </c>
      <c r="E28" s="10" t="s">
        <v>144</v>
      </c>
      <c r="F28" s="11" t="s">
        <v>157</v>
      </c>
      <c r="G28" s="10" t="s">
        <v>54</v>
      </c>
      <c r="H28" s="10"/>
      <c r="I28" s="10" t="s">
        <v>49</v>
      </c>
      <c r="J28" s="10"/>
      <c r="K28" s="12" t="n">
        <f aca="false">IFERROR(COUNTIF('Automated Scan Import'!$B$3:$B$500,B28),0)</f>
        <v>0</v>
      </c>
      <c r="L28" s="10"/>
      <c r="M28" s="10"/>
    </row>
    <row r="29" customFormat="false" ht="45.75" hidden="false" customHeight="true" outlineLevel="0" collapsed="false">
      <c r="A29" s="13" t="s">
        <v>158</v>
      </c>
      <c r="B29" s="13" t="s">
        <v>159</v>
      </c>
      <c r="C29" s="13" t="s">
        <v>160</v>
      </c>
      <c r="D29" s="13" t="s">
        <v>45</v>
      </c>
      <c r="E29" s="13" t="s">
        <v>144</v>
      </c>
      <c r="F29" s="14" t="s">
        <v>161</v>
      </c>
      <c r="G29" s="13" t="s">
        <v>54</v>
      </c>
      <c r="H29" s="13"/>
      <c r="I29" s="13" t="s">
        <v>49</v>
      </c>
      <c r="J29" s="13"/>
      <c r="K29" s="15" t="n">
        <f aca="false">IFERROR(COUNTIF('Automated Scan Import'!$B$3:$B$500,B29),0)</f>
        <v>0</v>
      </c>
      <c r="L29" s="13"/>
      <c r="M29" s="13"/>
    </row>
    <row r="30" customFormat="false" ht="45.75" hidden="false" customHeight="true" outlineLevel="0" collapsed="false">
      <c r="A30" s="10" t="s">
        <v>162</v>
      </c>
      <c r="B30" s="10" t="s">
        <v>163</v>
      </c>
      <c r="C30" s="10" t="s">
        <v>164</v>
      </c>
      <c r="D30" s="10" t="s">
        <v>45</v>
      </c>
      <c r="E30" s="10" t="s">
        <v>144</v>
      </c>
      <c r="F30" s="11" t="s">
        <v>165</v>
      </c>
      <c r="G30" s="10" t="s">
        <v>48</v>
      </c>
      <c r="H30" s="10"/>
      <c r="I30" s="10" t="s">
        <v>49</v>
      </c>
      <c r="J30" s="10"/>
      <c r="K30" s="12" t="n">
        <f aca="false">IFERROR(COUNTIF('Automated Scan Import'!$B$3:$B$500,B30),0)</f>
        <v>0</v>
      </c>
      <c r="L30" s="10"/>
      <c r="M30" s="10"/>
    </row>
    <row r="31" customFormat="false" ht="45.75" hidden="false" customHeight="true" outlineLevel="0" collapsed="false">
      <c r="A31" s="13" t="s">
        <v>166</v>
      </c>
      <c r="B31" s="13" t="s">
        <v>167</v>
      </c>
      <c r="C31" s="13" t="s">
        <v>168</v>
      </c>
      <c r="D31" s="13" t="s">
        <v>45</v>
      </c>
      <c r="E31" s="13" t="s">
        <v>144</v>
      </c>
      <c r="F31" s="14" t="s">
        <v>169</v>
      </c>
      <c r="G31" s="13" t="s">
        <v>54</v>
      </c>
      <c r="H31" s="13"/>
      <c r="I31" s="13" t="s">
        <v>49</v>
      </c>
      <c r="J31" s="13"/>
      <c r="K31" s="15" t="n">
        <f aca="false">IFERROR(COUNTIF('Automated Scan Import'!$B$3:$B$500,B31),0)</f>
        <v>0</v>
      </c>
      <c r="L31" s="13"/>
      <c r="M31" s="13"/>
    </row>
    <row r="32" customFormat="false" ht="45.75" hidden="false" customHeight="true" outlineLevel="0" collapsed="false">
      <c r="A32" s="10" t="s">
        <v>170</v>
      </c>
      <c r="B32" s="10" t="s">
        <v>171</v>
      </c>
      <c r="C32" s="10" t="s">
        <v>172</v>
      </c>
      <c r="D32" s="10" t="s">
        <v>45</v>
      </c>
      <c r="E32" s="10" t="s">
        <v>173</v>
      </c>
      <c r="F32" s="11" t="s">
        <v>174</v>
      </c>
      <c r="G32" s="10" t="s">
        <v>48</v>
      </c>
      <c r="H32" s="10"/>
      <c r="I32" s="10" t="s">
        <v>49</v>
      </c>
      <c r="J32" s="10"/>
      <c r="K32" s="12" t="n">
        <f aca="false">IFERROR(COUNTIF('Automated Scan Import'!$B$3:$B$500,B32),0)</f>
        <v>0</v>
      </c>
      <c r="L32" s="10"/>
      <c r="M32" s="10"/>
    </row>
    <row r="33" customFormat="false" ht="45.75" hidden="false" customHeight="true" outlineLevel="0" collapsed="false">
      <c r="A33" s="13" t="s">
        <v>175</v>
      </c>
      <c r="B33" s="13" t="s">
        <v>176</v>
      </c>
      <c r="C33" s="13" t="s">
        <v>177</v>
      </c>
      <c r="D33" s="13" t="s">
        <v>178</v>
      </c>
      <c r="E33" s="13" t="s">
        <v>46</v>
      </c>
      <c r="F33" s="14" t="s">
        <v>179</v>
      </c>
      <c r="G33" s="13" t="s">
        <v>54</v>
      </c>
      <c r="H33" s="13"/>
      <c r="I33" s="13" t="s">
        <v>49</v>
      </c>
      <c r="J33" s="13"/>
      <c r="K33" s="15" t="n">
        <f aca="false">IFERROR(COUNTIF('Automated Scan Import'!$B$3:$B$500,B33),0)</f>
        <v>0</v>
      </c>
      <c r="L33" s="13"/>
      <c r="M33" s="13"/>
    </row>
    <row r="34" customFormat="false" ht="45.75" hidden="false" customHeight="true" outlineLevel="0" collapsed="false">
      <c r="A34" s="10" t="s">
        <v>180</v>
      </c>
      <c r="B34" s="10" t="s">
        <v>181</v>
      </c>
      <c r="C34" s="10" t="s">
        <v>182</v>
      </c>
      <c r="D34" s="10" t="s">
        <v>178</v>
      </c>
      <c r="E34" s="10" t="s">
        <v>46</v>
      </c>
      <c r="F34" s="11" t="s">
        <v>183</v>
      </c>
      <c r="G34" s="10" t="s">
        <v>54</v>
      </c>
      <c r="H34" s="10"/>
      <c r="I34" s="10" t="s">
        <v>49</v>
      </c>
      <c r="J34" s="10"/>
      <c r="K34" s="12" t="n">
        <f aca="false">IFERROR(COUNTIF('Automated Scan Import'!$B$3:$B$500,B34),0)</f>
        <v>0</v>
      </c>
      <c r="L34" s="10"/>
      <c r="M34" s="10"/>
    </row>
    <row r="35" customFormat="false" ht="45.75" hidden="false" customHeight="true" outlineLevel="0" collapsed="false">
      <c r="A35" s="13" t="s">
        <v>184</v>
      </c>
      <c r="B35" s="13" t="s">
        <v>185</v>
      </c>
      <c r="C35" s="13" t="s">
        <v>186</v>
      </c>
      <c r="D35" s="13" t="s">
        <v>178</v>
      </c>
      <c r="E35" s="13" t="s">
        <v>46</v>
      </c>
      <c r="F35" s="14" t="s">
        <v>187</v>
      </c>
      <c r="G35" s="13" t="s">
        <v>54</v>
      </c>
      <c r="H35" s="13"/>
      <c r="I35" s="13" t="s">
        <v>49</v>
      </c>
      <c r="J35" s="13"/>
      <c r="K35" s="15" t="n">
        <f aca="false">IFERROR(COUNTIF('Automated Scan Import'!$B$3:$B$500,B35),0)</f>
        <v>0</v>
      </c>
      <c r="L35" s="13"/>
      <c r="M35" s="13"/>
    </row>
    <row r="36" customFormat="false" ht="45.75" hidden="false" customHeight="true" outlineLevel="0" collapsed="false">
      <c r="A36" s="10" t="s">
        <v>188</v>
      </c>
      <c r="B36" s="10" t="s">
        <v>189</v>
      </c>
      <c r="C36" s="10" t="s">
        <v>190</v>
      </c>
      <c r="D36" s="10" t="s">
        <v>178</v>
      </c>
      <c r="E36" s="10" t="s">
        <v>46</v>
      </c>
      <c r="F36" s="11" t="s">
        <v>191</v>
      </c>
      <c r="G36" s="10" t="s">
        <v>48</v>
      </c>
      <c r="H36" s="10"/>
      <c r="I36" s="10" t="s">
        <v>49</v>
      </c>
      <c r="J36" s="10"/>
      <c r="K36" s="12" t="n">
        <f aca="false">IFERROR(COUNTIF('Automated Scan Import'!$B$3:$B$500,B36),0)</f>
        <v>0</v>
      </c>
      <c r="L36" s="10"/>
      <c r="M36" s="10"/>
    </row>
    <row r="37" customFormat="false" ht="45.75" hidden="false" customHeight="true" outlineLevel="0" collapsed="false">
      <c r="A37" s="13" t="s">
        <v>192</v>
      </c>
      <c r="B37" s="13" t="s">
        <v>193</v>
      </c>
      <c r="C37" s="13" t="s">
        <v>194</v>
      </c>
      <c r="D37" s="13" t="s">
        <v>178</v>
      </c>
      <c r="E37" s="13" t="s">
        <v>46</v>
      </c>
      <c r="F37" s="14" t="s">
        <v>195</v>
      </c>
      <c r="G37" s="13" t="s">
        <v>48</v>
      </c>
      <c r="H37" s="13"/>
      <c r="I37" s="13" t="s">
        <v>49</v>
      </c>
      <c r="J37" s="13"/>
      <c r="K37" s="15" t="n">
        <f aca="false">IFERROR(COUNTIF('Automated Scan Import'!$B$3:$B$500,B37),0)</f>
        <v>0</v>
      </c>
      <c r="L37" s="13"/>
      <c r="M37" s="13"/>
    </row>
    <row r="38" customFormat="false" ht="45.75" hidden="false" customHeight="true" outlineLevel="0" collapsed="false">
      <c r="A38" s="10" t="s">
        <v>196</v>
      </c>
      <c r="B38" s="10" t="s">
        <v>197</v>
      </c>
      <c r="C38" s="10" t="s">
        <v>198</v>
      </c>
      <c r="D38" s="10" t="s">
        <v>178</v>
      </c>
      <c r="E38" s="10" t="s">
        <v>46</v>
      </c>
      <c r="F38" s="11" t="s">
        <v>199</v>
      </c>
      <c r="G38" s="10" t="s">
        <v>54</v>
      </c>
      <c r="H38" s="10"/>
      <c r="I38" s="10" t="s">
        <v>49</v>
      </c>
      <c r="J38" s="10"/>
      <c r="K38" s="12" t="n">
        <f aca="false">IFERROR(COUNTIF('Automated Scan Import'!$B$3:$B$500,B38),0)</f>
        <v>0</v>
      </c>
      <c r="L38" s="10"/>
      <c r="M38" s="10"/>
    </row>
    <row r="39" customFormat="false" ht="45.75" hidden="false" customHeight="true" outlineLevel="0" collapsed="false">
      <c r="A39" s="13" t="s">
        <v>200</v>
      </c>
      <c r="B39" s="13" t="s">
        <v>201</v>
      </c>
      <c r="C39" s="13" t="s">
        <v>202</v>
      </c>
      <c r="D39" s="13" t="s">
        <v>178</v>
      </c>
      <c r="E39" s="13" t="s">
        <v>46</v>
      </c>
      <c r="F39" s="14" t="s">
        <v>203</v>
      </c>
      <c r="G39" s="13" t="s">
        <v>54</v>
      </c>
      <c r="H39" s="13"/>
      <c r="I39" s="13" t="s">
        <v>49</v>
      </c>
      <c r="J39" s="13"/>
      <c r="K39" s="15" t="n">
        <f aca="false">IFERROR(COUNTIF('Automated Scan Import'!$B$3:$B$500,B39),0)</f>
        <v>0</v>
      </c>
      <c r="L39" s="13"/>
      <c r="M39" s="13"/>
    </row>
    <row r="40" customFormat="false" ht="45.75" hidden="false" customHeight="true" outlineLevel="0" collapsed="false">
      <c r="A40" s="10" t="s">
        <v>204</v>
      </c>
      <c r="B40" s="10" t="s">
        <v>205</v>
      </c>
      <c r="C40" s="10" t="s">
        <v>206</v>
      </c>
      <c r="D40" s="10" t="s">
        <v>178</v>
      </c>
      <c r="E40" s="10" t="s">
        <v>46</v>
      </c>
      <c r="F40" s="11" t="s">
        <v>207</v>
      </c>
      <c r="G40" s="10" t="s">
        <v>54</v>
      </c>
      <c r="H40" s="10"/>
      <c r="I40" s="10" t="s">
        <v>49</v>
      </c>
      <c r="J40" s="10"/>
      <c r="K40" s="12" t="n">
        <f aca="false">IFERROR(COUNTIF('Automated Scan Import'!$B$3:$B$500,B40),0)</f>
        <v>0</v>
      </c>
      <c r="L40" s="10"/>
      <c r="M40" s="10"/>
    </row>
    <row r="41" customFormat="false" ht="45.75" hidden="false" customHeight="true" outlineLevel="0" collapsed="false">
      <c r="A41" s="13" t="s">
        <v>208</v>
      </c>
      <c r="B41" s="13" t="s">
        <v>209</v>
      </c>
      <c r="C41" s="13" t="s">
        <v>210</v>
      </c>
      <c r="D41" s="13" t="s">
        <v>178</v>
      </c>
      <c r="E41" s="13" t="s">
        <v>46</v>
      </c>
      <c r="F41" s="14" t="s">
        <v>211</v>
      </c>
      <c r="G41" s="13" t="s">
        <v>48</v>
      </c>
      <c r="H41" s="13"/>
      <c r="I41" s="13" t="s">
        <v>49</v>
      </c>
      <c r="J41" s="13"/>
      <c r="K41" s="15" t="n">
        <f aca="false">IFERROR(COUNTIF('Automated Scan Import'!$B$3:$B$500,B41),0)</f>
        <v>0</v>
      </c>
      <c r="L41" s="13"/>
      <c r="M41" s="13"/>
    </row>
    <row r="42" customFormat="false" ht="45.75" hidden="false" customHeight="true" outlineLevel="0" collapsed="false">
      <c r="A42" s="10" t="s">
        <v>212</v>
      </c>
      <c r="B42" s="10" t="s">
        <v>213</v>
      </c>
      <c r="C42" s="10" t="s">
        <v>214</v>
      </c>
      <c r="D42" s="10" t="s">
        <v>178</v>
      </c>
      <c r="E42" s="10" t="s">
        <v>46</v>
      </c>
      <c r="F42" s="11" t="s">
        <v>215</v>
      </c>
      <c r="G42" s="10" t="s">
        <v>54</v>
      </c>
      <c r="H42" s="10"/>
      <c r="I42" s="10" t="s">
        <v>49</v>
      </c>
      <c r="J42" s="10"/>
      <c r="K42" s="12" t="n">
        <f aca="false">IFERROR(COUNTIF('Automated Scan Import'!$B$3:$B$500,B42),0)</f>
        <v>0</v>
      </c>
      <c r="L42" s="10"/>
      <c r="M42" s="10"/>
    </row>
    <row r="43" customFormat="false" ht="45.75" hidden="false" customHeight="true" outlineLevel="0" collapsed="false">
      <c r="A43" s="13" t="s">
        <v>216</v>
      </c>
      <c r="B43" s="13" t="s">
        <v>217</v>
      </c>
      <c r="C43" s="13" t="s">
        <v>218</v>
      </c>
      <c r="D43" s="13" t="s">
        <v>178</v>
      </c>
      <c r="E43" s="13" t="s">
        <v>46</v>
      </c>
      <c r="F43" s="14" t="s">
        <v>219</v>
      </c>
      <c r="G43" s="13" t="s">
        <v>54</v>
      </c>
      <c r="H43" s="13"/>
      <c r="I43" s="13" t="s">
        <v>49</v>
      </c>
      <c r="J43" s="13"/>
      <c r="K43" s="15" t="n">
        <f aca="false">IFERROR(COUNTIF('Automated Scan Import'!$B$3:$B$500,B43),0)</f>
        <v>0</v>
      </c>
      <c r="L43" s="13"/>
      <c r="M43" s="13"/>
    </row>
    <row r="44" customFormat="false" ht="45.75" hidden="false" customHeight="true" outlineLevel="0" collapsed="false">
      <c r="A44" s="10" t="s">
        <v>220</v>
      </c>
      <c r="B44" s="10" t="s">
        <v>221</v>
      </c>
      <c r="C44" s="10" t="s">
        <v>222</v>
      </c>
      <c r="D44" s="10" t="s">
        <v>178</v>
      </c>
      <c r="E44" s="10" t="s">
        <v>86</v>
      </c>
      <c r="F44" s="11" t="s">
        <v>223</v>
      </c>
      <c r="G44" s="10" t="s">
        <v>54</v>
      </c>
      <c r="H44" s="10"/>
      <c r="I44" s="10" t="s">
        <v>49</v>
      </c>
      <c r="J44" s="10"/>
      <c r="K44" s="12" t="n">
        <f aca="false">IFERROR(COUNTIF('Automated Scan Import'!$B$3:$B$500,B44),0)</f>
        <v>0</v>
      </c>
      <c r="L44" s="10"/>
      <c r="M44" s="10"/>
    </row>
    <row r="45" customFormat="false" ht="45.75" hidden="false" customHeight="true" outlineLevel="0" collapsed="false">
      <c r="A45" s="13" t="s">
        <v>224</v>
      </c>
      <c r="B45" s="13" t="s">
        <v>225</v>
      </c>
      <c r="C45" s="13" t="s">
        <v>226</v>
      </c>
      <c r="D45" s="13" t="s">
        <v>178</v>
      </c>
      <c r="E45" s="13" t="s">
        <v>86</v>
      </c>
      <c r="F45" s="14" t="s">
        <v>227</v>
      </c>
      <c r="G45" s="13" t="s">
        <v>54</v>
      </c>
      <c r="H45" s="13"/>
      <c r="I45" s="13" t="s">
        <v>49</v>
      </c>
      <c r="J45" s="13"/>
      <c r="K45" s="15" t="n">
        <f aca="false">IFERROR(COUNTIF('Automated Scan Import'!$B$3:$B$500,B45),0)</f>
        <v>0</v>
      </c>
      <c r="L45" s="13"/>
      <c r="M45" s="13"/>
    </row>
    <row r="46" customFormat="false" ht="45.75" hidden="false" customHeight="true" outlineLevel="0" collapsed="false">
      <c r="A46" s="10" t="s">
        <v>228</v>
      </c>
      <c r="B46" s="10" t="s">
        <v>229</v>
      </c>
      <c r="C46" s="10" t="s">
        <v>230</v>
      </c>
      <c r="D46" s="10" t="s">
        <v>178</v>
      </c>
      <c r="E46" s="10" t="s">
        <v>86</v>
      </c>
      <c r="F46" s="11" t="s">
        <v>231</v>
      </c>
      <c r="G46" s="10" t="s">
        <v>54</v>
      </c>
      <c r="H46" s="10"/>
      <c r="I46" s="10" t="s">
        <v>49</v>
      </c>
      <c r="J46" s="10"/>
      <c r="K46" s="12" t="n">
        <f aca="false">IFERROR(COUNTIF('Automated Scan Import'!$B$3:$B$500,B46),0)</f>
        <v>0</v>
      </c>
      <c r="L46" s="10"/>
      <c r="M46" s="10"/>
    </row>
    <row r="47" customFormat="false" ht="45.75" hidden="false" customHeight="true" outlineLevel="0" collapsed="false">
      <c r="A47" s="13" t="s">
        <v>232</v>
      </c>
      <c r="B47" s="13" t="s">
        <v>233</v>
      </c>
      <c r="C47" s="13" t="s">
        <v>234</v>
      </c>
      <c r="D47" s="13" t="s">
        <v>178</v>
      </c>
      <c r="E47" s="13" t="s">
        <v>86</v>
      </c>
      <c r="F47" s="14" t="s">
        <v>235</v>
      </c>
      <c r="G47" s="13" t="s">
        <v>54</v>
      </c>
      <c r="H47" s="13"/>
      <c r="I47" s="13" t="s">
        <v>49</v>
      </c>
      <c r="J47" s="13"/>
      <c r="K47" s="15" t="n">
        <f aca="false">IFERROR(COUNTIF('Automated Scan Import'!$B$3:$B$500,B47),0)</f>
        <v>0</v>
      </c>
      <c r="L47" s="13"/>
      <c r="M47" s="13"/>
    </row>
    <row r="48" customFormat="false" ht="45.75" hidden="false" customHeight="true" outlineLevel="0" collapsed="false">
      <c r="A48" s="10" t="s">
        <v>236</v>
      </c>
      <c r="B48" s="10" t="s">
        <v>237</v>
      </c>
      <c r="C48" s="10" t="s">
        <v>238</v>
      </c>
      <c r="D48" s="10" t="s">
        <v>178</v>
      </c>
      <c r="E48" s="10" t="s">
        <v>86</v>
      </c>
      <c r="F48" s="11" t="s">
        <v>239</v>
      </c>
      <c r="G48" s="10" t="s">
        <v>54</v>
      </c>
      <c r="H48" s="10"/>
      <c r="I48" s="10" t="s">
        <v>49</v>
      </c>
      <c r="J48" s="10"/>
      <c r="K48" s="12" t="n">
        <f aca="false">IFERROR(COUNTIF('Automated Scan Import'!$B$3:$B$500,B48),0)</f>
        <v>0</v>
      </c>
      <c r="L48" s="10"/>
      <c r="M48" s="10"/>
    </row>
    <row r="49" customFormat="false" ht="45.75" hidden="false" customHeight="true" outlineLevel="0" collapsed="false">
      <c r="A49" s="13" t="s">
        <v>240</v>
      </c>
      <c r="B49" s="13" t="s">
        <v>241</v>
      </c>
      <c r="C49" s="13" t="s">
        <v>242</v>
      </c>
      <c r="D49" s="13" t="s">
        <v>178</v>
      </c>
      <c r="E49" s="13" t="s">
        <v>86</v>
      </c>
      <c r="F49" s="14" t="s">
        <v>243</v>
      </c>
      <c r="G49" s="13" t="s">
        <v>48</v>
      </c>
      <c r="H49" s="13"/>
      <c r="I49" s="13" t="s">
        <v>49</v>
      </c>
      <c r="J49" s="13"/>
      <c r="K49" s="15" t="n">
        <f aca="false">IFERROR(COUNTIF('Automated Scan Import'!$B$3:$B$500,B49),0)</f>
        <v>0</v>
      </c>
      <c r="L49" s="13"/>
      <c r="M49" s="13"/>
    </row>
    <row r="50" customFormat="false" ht="45.75" hidden="false" customHeight="true" outlineLevel="0" collapsed="false">
      <c r="A50" s="10" t="s">
        <v>244</v>
      </c>
      <c r="B50" s="10" t="s">
        <v>245</v>
      </c>
      <c r="C50" s="10" t="s">
        <v>246</v>
      </c>
      <c r="D50" s="10" t="s">
        <v>178</v>
      </c>
      <c r="E50" s="10" t="s">
        <v>144</v>
      </c>
      <c r="F50" s="11" t="s">
        <v>247</v>
      </c>
      <c r="G50" s="10" t="s">
        <v>48</v>
      </c>
      <c r="H50" s="10"/>
      <c r="I50" s="10" t="s">
        <v>49</v>
      </c>
      <c r="J50" s="10"/>
      <c r="K50" s="12" t="n">
        <f aca="false">IFERROR(COUNTIF('Automated Scan Import'!$B$3:$B$500,B50),0)</f>
        <v>0</v>
      </c>
      <c r="L50" s="10"/>
      <c r="M50" s="10"/>
    </row>
    <row r="51" customFormat="false" ht="45.75" hidden="false" customHeight="true" outlineLevel="0" collapsed="false">
      <c r="A51" s="13" t="s">
        <v>248</v>
      </c>
      <c r="B51" s="13" t="s">
        <v>249</v>
      </c>
      <c r="C51" s="13" t="s">
        <v>250</v>
      </c>
      <c r="D51" s="13" t="s">
        <v>178</v>
      </c>
      <c r="E51" s="13" t="s">
        <v>144</v>
      </c>
      <c r="F51" s="14" t="s">
        <v>251</v>
      </c>
      <c r="G51" s="13" t="s">
        <v>54</v>
      </c>
      <c r="H51" s="13"/>
      <c r="I51" s="13" t="s">
        <v>49</v>
      </c>
      <c r="J51" s="13"/>
      <c r="K51" s="15" t="n">
        <f aca="false">IFERROR(COUNTIF('Automated Scan Import'!$B$3:$B$500,B51),0)</f>
        <v>0</v>
      </c>
      <c r="L51" s="13"/>
      <c r="M51" s="13"/>
    </row>
    <row r="52" customFormat="false" ht="45.75" hidden="false" customHeight="true" outlineLevel="0" collapsed="false">
      <c r="A52" s="10" t="s">
        <v>252</v>
      </c>
      <c r="B52" s="10" t="s">
        <v>253</v>
      </c>
      <c r="C52" s="10" t="s">
        <v>254</v>
      </c>
      <c r="D52" s="10" t="s">
        <v>178</v>
      </c>
      <c r="E52" s="10" t="s">
        <v>144</v>
      </c>
      <c r="F52" s="11" t="s">
        <v>255</v>
      </c>
      <c r="G52" s="10" t="s">
        <v>54</v>
      </c>
      <c r="H52" s="10"/>
      <c r="I52" s="10" t="s">
        <v>49</v>
      </c>
      <c r="J52" s="10"/>
      <c r="K52" s="12" t="n">
        <f aca="false">IFERROR(COUNTIF('Automated Scan Import'!$B$3:$B$500,B52),0)</f>
        <v>0</v>
      </c>
      <c r="L52" s="10"/>
      <c r="M52" s="10"/>
    </row>
    <row r="53" customFormat="false" ht="45.75" hidden="false" customHeight="true" outlineLevel="0" collapsed="false">
      <c r="A53" s="13" t="s">
        <v>256</v>
      </c>
      <c r="B53" s="13" t="s">
        <v>257</v>
      </c>
      <c r="C53" s="13" t="s">
        <v>258</v>
      </c>
      <c r="D53" s="13" t="s">
        <v>178</v>
      </c>
      <c r="E53" s="13" t="s">
        <v>144</v>
      </c>
      <c r="F53" s="14" t="s">
        <v>259</v>
      </c>
      <c r="G53" s="13" t="s">
        <v>54</v>
      </c>
      <c r="H53" s="13"/>
      <c r="I53" s="13" t="s">
        <v>49</v>
      </c>
      <c r="J53" s="13"/>
      <c r="K53" s="15" t="n">
        <f aca="false">IFERROR(COUNTIF('Automated Scan Import'!$B$3:$B$500,B53),0)</f>
        <v>0</v>
      </c>
      <c r="L53" s="13"/>
      <c r="M53" s="13"/>
    </row>
    <row r="54" customFormat="false" ht="45.75" hidden="false" customHeight="true" outlineLevel="0" collapsed="false">
      <c r="A54" s="10" t="s">
        <v>260</v>
      </c>
      <c r="B54" s="10" t="s">
        <v>261</v>
      </c>
      <c r="C54" s="10" t="s">
        <v>262</v>
      </c>
      <c r="D54" s="10" t="s">
        <v>178</v>
      </c>
      <c r="E54" s="10" t="s">
        <v>144</v>
      </c>
      <c r="F54" s="11" t="s">
        <v>263</v>
      </c>
      <c r="G54" s="10" t="s">
        <v>54</v>
      </c>
      <c r="H54" s="10"/>
      <c r="I54" s="10" t="s">
        <v>49</v>
      </c>
      <c r="J54" s="10"/>
      <c r="K54" s="12" t="n">
        <f aca="false">IFERROR(COUNTIF('Automated Scan Import'!$B$3:$B$500,B54),0)</f>
        <v>0</v>
      </c>
      <c r="L54" s="10"/>
      <c r="M54" s="10"/>
    </row>
    <row r="55" customFormat="false" ht="45.75" hidden="false" customHeight="true" outlineLevel="0" collapsed="false">
      <c r="A55" s="13" t="s">
        <v>264</v>
      </c>
      <c r="B55" s="13" t="s">
        <v>265</v>
      </c>
      <c r="C55" s="13" t="s">
        <v>266</v>
      </c>
      <c r="D55" s="13" t="s">
        <v>178</v>
      </c>
      <c r="E55" s="13" t="s">
        <v>144</v>
      </c>
      <c r="F55" s="14" t="s">
        <v>267</v>
      </c>
      <c r="G55" s="13" t="s">
        <v>54</v>
      </c>
      <c r="H55" s="13"/>
      <c r="I55" s="13" t="s">
        <v>49</v>
      </c>
      <c r="J55" s="13"/>
      <c r="K55" s="15" t="n">
        <f aca="false">IFERROR(COUNTIF('Automated Scan Import'!$B$3:$B$500,B55),0)</f>
        <v>0</v>
      </c>
      <c r="L55" s="13"/>
      <c r="M55" s="13"/>
    </row>
    <row r="56" customFormat="false" ht="45.75" hidden="false" customHeight="true" outlineLevel="0" collapsed="false">
      <c r="A56" s="10" t="s">
        <v>268</v>
      </c>
      <c r="B56" s="10" t="s">
        <v>269</v>
      </c>
      <c r="C56" s="10" t="s">
        <v>270</v>
      </c>
      <c r="D56" s="10" t="s">
        <v>178</v>
      </c>
      <c r="E56" s="10" t="s">
        <v>173</v>
      </c>
      <c r="F56" s="11" t="s">
        <v>271</v>
      </c>
      <c r="G56" s="10" t="s">
        <v>48</v>
      </c>
      <c r="H56" s="10"/>
      <c r="I56" s="10" t="s">
        <v>49</v>
      </c>
      <c r="J56" s="10"/>
      <c r="K56" s="12" t="n">
        <f aca="false">IFERROR(COUNTIF('Automated Scan Import'!$B$3:$B$500,B56),0)</f>
        <v>0</v>
      </c>
      <c r="L56" s="10"/>
      <c r="M56" s="10"/>
    </row>
  </sheetData>
  <conditionalFormatting sqref="I2:I56">
    <cfRule type="cellIs" priority="2" operator="equal" aboveAverage="0" equalAverage="0" bottom="0" percent="0" rank="0" text="" dxfId="0">
      <formula>"Pass"</formula>
    </cfRule>
    <cfRule type="cellIs" priority="3" operator="equal" aboveAverage="0" equalAverage="0" bottom="0" percent="0" rank="0" text="" dxfId="1">
      <formula>"Partial"</formula>
    </cfRule>
    <cfRule type="cellIs" priority="4" operator="equal" aboveAverage="0" equalAverage="0" bottom="0" percent="0" rank="0" text="" dxfId="2">
      <formula>"Fail"</formula>
    </cfRule>
  </conditionalFormatting>
  <conditionalFormatting sqref="J2:J56">
    <cfRule type="cellIs" priority="5" operator="equal" aboveAverage="0" equalAverage="0" bottom="0" percent="0" rank="0" text="" dxfId="3">
      <formula>"Critical"</formula>
    </cfRule>
    <cfRule type="cellIs" priority="6" operator="equal" aboveAverage="0" equalAverage="0" bottom="0" percent="0" rank="0" text="" dxfId="4">
      <formula>"High"</formula>
    </cfRule>
  </conditionalFormatting>
  <conditionalFormatting sqref="K2:K56">
    <cfRule type="cellIs" priority="7" operator="greaterThan" aboveAverage="0" equalAverage="0" bottom="0" percent="0" rank="0" text="" dxfId="1">
      <formula>0</formula>
    </cfRule>
  </conditionalFormatting>
  <dataValidations count="4">
    <dataValidation allowBlank="true" errorStyle="stop" operator="between" showDropDown="false" showErrorMessage="false" showInputMessage="false" sqref="G2:G56" type="list">
      <formula1>"Automated,Manual,Automated + Manual,AT Walkthrough"</formula1>
      <formula2>0</formula2>
    </dataValidation>
    <dataValidation allowBlank="true" errorStyle="stop" operator="between" showDropDown="false" showErrorMessage="false" showInputMessage="false" sqref="H2:H56" type="list">
      <formula1>"Y,N,N/A"</formula1>
      <formula2>0</formula2>
    </dataValidation>
    <dataValidation allowBlank="true" errorStyle="stop" operator="between" showDropDown="false" showErrorMessage="false" showInputMessage="false" sqref="I2:I56" type="list">
      <formula1>"Pass,Fail,Partial,Not Applicable,Not Tested"</formula1>
      <formula2>0</formula2>
    </dataValidation>
    <dataValidation allowBlank="true" errorStyle="stop" operator="between" showDropDown="false" showErrorMessage="false" showInputMessage="false" sqref="J2:J56" type="list">
      <formula1>"Critical,High,Medium,Low,N/A"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3" min="2" style="0" width="16"/>
    <col collapsed="false" customWidth="true" hidden="false" outlineLevel="0" max="4" min="4" style="0" width="50"/>
    <col collapsed="false" customWidth="true" hidden="false" outlineLevel="0" max="5" min="5" style="0" width="9"/>
    <col collapsed="false" customWidth="true" hidden="false" outlineLevel="0" max="6" min="6" style="0" width="14"/>
    <col collapsed="false" customWidth="true" hidden="false" outlineLevel="0" max="7" min="7" style="0" width="10"/>
    <col collapsed="false" customWidth="true" hidden="false" outlineLevel="0" max="8" min="8" style="0" width="30"/>
    <col collapsed="false" customWidth="true" hidden="false" outlineLevel="0" max="9" min="9" style="0" width="22"/>
  </cols>
  <sheetData>
    <row r="1" customFormat="false" ht="30" hidden="false" customHeight="true" outlineLevel="0" collapsed="false">
      <c r="A1" s="9" t="s">
        <v>29</v>
      </c>
      <c r="B1" s="9" t="s">
        <v>272</v>
      </c>
      <c r="C1" s="9" t="s">
        <v>273</v>
      </c>
      <c r="D1" s="9" t="s">
        <v>34</v>
      </c>
      <c r="E1" s="9" t="s">
        <v>36</v>
      </c>
      <c r="F1" s="9" t="s">
        <v>37</v>
      </c>
      <c r="G1" s="9" t="s">
        <v>38</v>
      </c>
      <c r="H1" s="9" t="s">
        <v>40</v>
      </c>
      <c r="I1" s="9" t="s">
        <v>41</v>
      </c>
    </row>
    <row r="2" customFormat="false" ht="43.5" hidden="false" customHeight="true" outlineLevel="0" collapsed="false">
      <c r="A2" s="10" t="s">
        <v>274</v>
      </c>
      <c r="B2" s="10" t="s">
        <v>275</v>
      </c>
      <c r="C2" s="10" t="s">
        <v>276</v>
      </c>
      <c r="D2" s="11" t="s">
        <v>277</v>
      </c>
      <c r="E2" s="10"/>
      <c r="F2" s="10" t="s">
        <v>49</v>
      </c>
      <c r="G2" s="10"/>
      <c r="H2" s="10"/>
      <c r="I2" s="10"/>
    </row>
    <row r="3" customFormat="false" ht="43.5" hidden="false" customHeight="true" outlineLevel="0" collapsed="false">
      <c r="A3" s="13" t="s">
        <v>278</v>
      </c>
      <c r="B3" s="13" t="s">
        <v>275</v>
      </c>
      <c r="C3" s="13" t="s">
        <v>279</v>
      </c>
      <c r="D3" s="14" t="s">
        <v>280</v>
      </c>
      <c r="E3" s="13"/>
      <c r="F3" s="13" t="s">
        <v>49</v>
      </c>
      <c r="G3" s="13"/>
      <c r="H3" s="13"/>
      <c r="I3" s="13"/>
    </row>
    <row r="4" customFormat="false" ht="43.5" hidden="false" customHeight="true" outlineLevel="0" collapsed="false">
      <c r="A4" s="10" t="s">
        <v>281</v>
      </c>
      <c r="B4" s="10" t="s">
        <v>275</v>
      </c>
      <c r="C4" s="10" t="s">
        <v>282</v>
      </c>
      <c r="D4" s="11" t="s">
        <v>283</v>
      </c>
      <c r="E4" s="10"/>
      <c r="F4" s="10" t="s">
        <v>49</v>
      </c>
      <c r="G4" s="10"/>
      <c r="H4" s="10"/>
      <c r="I4" s="10"/>
    </row>
    <row r="5" customFormat="false" ht="43.5" hidden="false" customHeight="true" outlineLevel="0" collapsed="false">
      <c r="A5" s="13" t="s">
        <v>284</v>
      </c>
      <c r="B5" s="13" t="s">
        <v>275</v>
      </c>
      <c r="C5" s="13" t="s">
        <v>285</v>
      </c>
      <c r="D5" s="14" t="s">
        <v>286</v>
      </c>
      <c r="E5" s="13"/>
      <c r="F5" s="13" t="s">
        <v>49</v>
      </c>
      <c r="G5" s="13"/>
      <c r="H5" s="13"/>
      <c r="I5" s="13"/>
    </row>
    <row r="6" customFormat="false" ht="43.5" hidden="false" customHeight="true" outlineLevel="0" collapsed="false">
      <c r="A6" s="10" t="s">
        <v>287</v>
      </c>
      <c r="B6" s="10" t="s">
        <v>275</v>
      </c>
      <c r="C6" s="10" t="s">
        <v>288</v>
      </c>
      <c r="D6" s="11" t="s">
        <v>289</v>
      </c>
      <c r="E6" s="10"/>
      <c r="F6" s="10" t="s">
        <v>49</v>
      </c>
      <c r="G6" s="10"/>
      <c r="H6" s="10"/>
      <c r="I6" s="10"/>
    </row>
    <row r="7" customFormat="false" ht="43.5" hidden="false" customHeight="true" outlineLevel="0" collapsed="false">
      <c r="A7" s="13" t="s">
        <v>290</v>
      </c>
      <c r="B7" s="13" t="s">
        <v>275</v>
      </c>
      <c r="C7" s="13" t="s">
        <v>291</v>
      </c>
      <c r="D7" s="14" t="s">
        <v>292</v>
      </c>
      <c r="E7" s="13"/>
      <c r="F7" s="13" t="s">
        <v>49</v>
      </c>
      <c r="G7" s="13"/>
      <c r="H7" s="13"/>
      <c r="I7" s="13"/>
    </row>
    <row r="8" customFormat="false" ht="43.5" hidden="false" customHeight="true" outlineLevel="0" collapsed="false">
      <c r="A8" s="10" t="s">
        <v>293</v>
      </c>
      <c r="B8" s="10" t="s">
        <v>294</v>
      </c>
      <c r="C8" s="10" t="s">
        <v>295</v>
      </c>
      <c r="D8" s="11" t="s">
        <v>296</v>
      </c>
      <c r="E8" s="10"/>
      <c r="F8" s="10" t="s">
        <v>49</v>
      </c>
      <c r="G8" s="10"/>
      <c r="H8" s="10"/>
      <c r="I8" s="10"/>
    </row>
    <row r="9" customFormat="false" ht="43.5" hidden="false" customHeight="true" outlineLevel="0" collapsed="false">
      <c r="A9" s="13" t="s">
        <v>297</v>
      </c>
      <c r="B9" s="13" t="s">
        <v>294</v>
      </c>
      <c r="C9" s="13" t="s">
        <v>295</v>
      </c>
      <c r="D9" s="14" t="s">
        <v>298</v>
      </c>
      <c r="E9" s="13"/>
      <c r="F9" s="13" t="s">
        <v>49</v>
      </c>
      <c r="G9" s="13"/>
      <c r="H9" s="13"/>
      <c r="I9" s="13"/>
    </row>
    <row r="10" customFormat="false" ht="43.5" hidden="false" customHeight="true" outlineLevel="0" collapsed="false">
      <c r="A10" s="10" t="s">
        <v>299</v>
      </c>
      <c r="B10" s="10" t="s">
        <v>294</v>
      </c>
      <c r="C10" s="10" t="s">
        <v>295</v>
      </c>
      <c r="D10" s="11" t="s">
        <v>300</v>
      </c>
      <c r="E10" s="10"/>
      <c r="F10" s="10" t="s">
        <v>49</v>
      </c>
      <c r="G10" s="10"/>
      <c r="H10" s="10"/>
      <c r="I10" s="10"/>
    </row>
    <row r="11" customFormat="false" ht="43.5" hidden="false" customHeight="true" outlineLevel="0" collapsed="false">
      <c r="A11" s="13" t="s">
        <v>301</v>
      </c>
      <c r="B11" s="13" t="s">
        <v>294</v>
      </c>
      <c r="C11" s="13" t="s">
        <v>295</v>
      </c>
      <c r="D11" s="14" t="s">
        <v>302</v>
      </c>
      <c r="E11" s="13"/>
      <c r="F11" s="13" t="s">
        <v>49</v>
      </c>
      <c r="G11" s="13"/>
      <c r="H11" s="13"/>
      <c r="I11" s="13"/>
    </row>
    <row r="12" customFormat="false" ht="43.5" hidden="false" customHeight="true" outlineLevel="0" collapsed="false">
      <c r="A12" s="10" t="s">
        <v>303</v>
      </c>
      <c r="B12" s="10" t="s">
        <v>294</v>
      </c>
      <c r="C12" s="10" t="s">
        <v>295</v>
      </c>
      <c r="D12" s="11" t="s">
        <v>304</v>
      </c>
      <c r="E12" s="10"/>
      <c r="F12" s="10" t="s">
        <v>49</v>
      </c>
      <c r="G12" s="10"/>
      <c r="H12" s="10"/>
      <c r="I12" s="10"/>
    </row>
    <row r="13" customFormat="false" ht="43.5" hidden="false" customHeight="true" outlineLevel="0" collapsed="false">
      <c r="A13" s="13" t="s">
        <v>305</v>
      </c>
      <c r="B13" s="13" t="s">
        <v>294</v>
      </c>
      <c r="C13" s="13" t="s">
        <v>295</v>
      </c>
      <c r="D13" s="14" t="s">
        <v>306</v>
      </c>
      <c r="E13" s="13"/>
      <c r="F13" s="13" t="s">
        <v>49</v>
      </c>
      <c r="G13" s="13"/>
      <c r="H13" s="13"/>
      <c r="I13" s="13"/>
    </row>
  </sheetData>
  <conditionalFormatting sqref="F2:F13">
    <cfRule type="cellIs" priority="2" operator="equal" aboveAverage="0" equalAverage="0" bottom="0" percent="0" rank="0" text="" dxfId="0">
      <formula>"Pass"</formula>
    </cfRule>
    <cfRule type="cellIs" priority="3" operator="equal" aboveAverage="0" equalAverage="0" bottom="0" percent="0" rank="0" text="" dxfId="1">
      <formula>"Partial"</formula>
    </cfRule>
    <cfRule type="cellIs" priority="4" operator="equal" aboveAverage="0" equalAverage="0" bottom="0" percent="0" rank="0" text="" dxfId="2">
      <formula>"Fail"</formula>
    </cfRule>
  </conditionalFormatting>
  <dataValidations count="3">
    <dataValidation allowBlank="true" errorStyle="stop" operator="between" showDropDown="false" showErrorMessage="false" showInputMessage="false" sqref="E2:E13" type="list">
      <formula1>"Y,N,N/A"</formula1>
      <formula2>0</formula2>
    </dataValidation>
    <dataValidation allowBlank="true" errorStyle="stop" operator="between" showDropDown="false" showErrorMessage="false" showInputMessage="false" sqref="F2:F13" type="list">
      <formula1>"Pass,Fail,Partial,Not Applicable,Not Tested"</formula1>
      <formula2>0</formula2>
    </dataValidation>
    <dataValidation allowBlank="true" errorStyle="stop" operator="between" showDropDown="false" showErrorMessage="false" showInputMessage="false" sqref="G2:G13" type="list">
      <formula1>"Critical,High,Medium,Low,N/A"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20"/>
    <col collapsed="false" customWidth="true" hidden="false" outlineLevel="0" max="3" min="3" style="0" width="16"/>
    <col collapsed="false" customWidth="true" hidden="false" outlineLevel="0" max="4" min="4" style="0" width="50"/>
    <col collapsed="false" customWidth="true" hidden="false" outlineLevel="0" max="5" min="5" style="0" width="9"/>
    <col collapsed="false" customWidth="true" hidden="false" outlineLevel="0" max="6" min="6" style="0" width="14"/>
    <col collapsed="false" customWidth="true" hidden="false" outlineLevel="0" max="7" min="7" style="0" width="10"/>
    <col collapsed="false" customWidth="true" hidden="false" outlineLevel="0" max="8" min="8" style="0" width="30"/>
    <col collapsed="false" customWidth="true" hidden="false" outlineLevel="0" max="9" min="9" style="0" width="22"/>
  </cols>
  <sheetData>
    <row r="1" customFormat="false" ht="19.5" hidden="false" customHeight="true" outlineLevel="0" collapsed="false">
      <c r="A1" s="16" t="s">
        <v>307</v>
      </c>
      <c r="B1" s="16"/>
      <c r="C1" s="16"/>
      <c r="D1" s="16"/>
      <c r="E1" s="16"/>
      <c r="F1" s="16"/>
      <c r="G1" s="16"/>
      <c r="H1" s="16"/>
      <c r="I1" s="16"/>
    </row>
    <row r="2" customFormat="false" ht="30" hidden="false" customHeight="true" outlineLevel="0" collapsed="false">
      <c r="A2" s="9" t="s">
        <v>29</v>
      </c>
      <c r="B2" s="9" t="s">
        <v>272</v>
      </c>
      <c r="C2" s="9" t="s">
        <v>273</v>
      </c>
      <c r="D2" s="9" t="s">
        <v>34</v>
      </c>
      <c r="E2" s="9" t="s">
        <v>36</v>
      </c>
      <c r="F2" s="9" t="s">
        <v>37</v>
      </c>
      <c r="G2" s="9" t="s">
        <v>38</v>
      </c>
      <c r="H2" s="9" t="s">
        <v>40</v>
      </c>
      <c r="I2" s="9" t="s">
        <v>41</v>
      </c>
    </row>
    <row r="3" customFormat="false" ht="43.5" hidden="false" customHeight="true" outlineLevel="0" collapsed="false">
      <c r="A3" s="10" t="s">
        <v>308</v>
      </c>
      <c r="B3" s="10" t="s">
        <v>309</v>
      </c>
      <c r="C3" s="10" t="s">
        <v>310</v>
      </c>
      <c r="D3" s="11" t="s">
        <v>311</v>
      </c>
      <c r="E3" s="10"/>
      <c r="F3" s="10" t="s">
        <v>49</v>
      </c>
      <c r="G3" s="10"/>
      <c r="H3" s="10"/>
      <c r="I3" s="10"/>
    </row>
    <row r="4" customFormat="false" ht="43.5" hidden="false" customHeight="true" outlineLevel="0" collapsed="false">
      <c r="A4" s="13" t="s">
        <v>312</v>
      </c>
      <c r="B4" s="13" t="s">
        <v>309</v>
      </c>
      <c r="C4" s="13" t="s">
        <v>310</v>
      </c>
      <c r="D4" s="14" t="s">
        <v>313</v>
      </c>
      <c r="E4" s="13"/>
      <c r="F4" s="13" t="s">
        <v>49</v>
      </c>
      <c r="G4" s="13"/>
      <c r="H4" s="13"/>
      <c r="I4" s="13"/>
    </row>
    <row r="5" customFormat="false" ht="43.5" hidden="false" customHeight="true" outlineLevel="0" collapsed="false">
      <c r="A5" s="10" t="s">
        <v>314</v>
      </c>
      <c r="B5" s="10" t="s">
        <v>309</v>
      </c>
      <c r="C5" s="10" t="s">
        <v>310</v>
      </c>
      <c r="D5" s="11" t="s">
        <v>315</v>
      </c>
      <c r="E5" s="10"/>
      <c r="F5" s="10" t="s">
        <v>49</v>
      </c>
      <c r="G5" s="10"/>
      <c r="H5" s="10"/>
      <c r="I5" s="10"/>
    </row>
    <row r="6" customFormat="false" ht="43.5" hidden="false" customHeight="true" outlineLevel="0" collapsed="false">
      <c r="A6" s="13" t="s">
        <v>316</v>
      </c>
      <c r="B6" s="13" t="s">
        <v>309</v>
      </c>
      <c r="C6" s="13" t="s">
        <v>310</v>
      </c>
      <c r="D6" s="14" t="s">
        <v>317</v>
      </c>
      <c r="E6" s="13"/>
      <c r="F6" s="13" t="s">
        <v>49</v>
      </c>
      <c r="G6" s="13"/>
      <c r="H6" s="13"/>
      <c r="I6" s="13"/>
    </row>
    <row r="7" customFormat="false" ht="43.5" hidden="false" customHeight="true" outlineLevel="0" collapsed="false">
      <c r="A7" s="10" t="s">
        <v>318</v>
      </c>
      <c r="B7" s="10" t="s">
        <v>309</v>
      </c>
      <c r="C7" s="10" t="s">
        <v>310</v>
      </c>
      <c r="D7" s="11" t="s">
        <v>319</v>
      </c>
      <c r="E7" s="10"/>
      <c r="F7" s="10" t="s">
        <v>49</v>
      </c>
      <c r="G7" s="10"/>
      <c r="H7" s="10"/>
      <c r="I7" s="10"/>
    </row>
    <row r="8" customFormat="false" ht="43.5" hidden="false" customHeight="true" outlineLevel="0" collapsed="false">
      <c r="A8" s="13" t="s">
        <v>320</v>
      </c>
      <c r="B8" s="13" t="s">
        <v>309</v>
      </c>
      <c r="C8" s="13" t="s">
        <v>321</v>
      </c>
      <c r="D8" s="14" t="s">
        <v>322</v>
      </c>
      <c r="E8" s="13"/>
      <c r="F8" s="13" t="s">
        <v>49</v>
      </c>
      <c r="G8" s="13"/>
      <c r="H8" s="13"/>
      <c r="I8" s="13"/>
    </row>
    <row r="9" customFormat="false" ht="43.5" hidden="false" customHeight="true" outlineLevel="0" collapsed="false">
      <c r="A9" s="10" t="s">
        <v>323</v>
      </c>
      <c r="B9" s="10" t="s">
        <v>324</v>
      </c>
      <c r="C9" s="10" t="s">
        <v>325</v>
      </c>
      <c r="D9" s="11" t="s">
        <v>326</v>
      </c>
      <c r="E9" s="10"/>
      <c r="F9" s="10" t="s">
        <v>49</v>
      </c>
      <c r="G9" s="10"/>
      <c r="H9" s="10"/>
      <c r="I9" s="10"/>
    </row>
    <row r="10" customFormat="false" ht="43.5" hidden="false" customHeight="true" outlineLevel="0" collapsed="false">
      <c r="A10" s="13" t="s">
        <v>327</v>
      </c>
      <c r="B10" s="13" t="s">
        <v>324</v>
      </c>
      <c r="C10" s="13" t="s">
        <v>328</v>
      </c>
      <c r="D10" s="14" t="s">
        <v>329</v>
      </c>
      <c r="E10" s="13"/>
      <c r="F10" s="13" t="s">
        <v>49</v>
      </c>
      <c r="G10" s="13"/>
      <c r="H10" s="13"/>
      <c r="I10" s="13"/>
    </row>
    <row r="11" customFormat="false" ht="43.5" hidden="false" customHeight="true" outlineLevel="0" collapsed="false">
      <c r="A11" s="10" t="s">
        <v>330</v>
      </c>
      <c r="B11" s="10" t="s">
        <v>324</v>
      </c>
      <c r="C11" s="10" t="s">
        <v>331</v>
      </c>
      <c r="D11" s="11" t="s">
        <v>332</v>
      </c>
      <c r="E11" s="10"/>
      <c r="F11" s="10" t="s">
        <v>49</v>
      </c>
      <c r="G11" s="10"/>
      <c r="H11" s="10"/>
      <c r="I11" s="10"/>
    </row>
    <row r="12" customFormat="false" ht="43.5" hidden="false" customHeight="true" outlineLevel="0" collapsed="false">
      <c r="A12" s="13" t="s">
        <v>333</v>
      </c>
      <c r="B12" s="13" t="s">
        <v>324</v>
      </c>
      <c r="C12" s="13" t="s">
        <v>334</v>
      </c>
      <c r="D12" s="14" t="s">
        <v>335</v>
      </c>
      <c r="E12" s="13"/>
      <c r="F12" s="13" t="s">
        <v>49</v>
      </c>
      <c r="G12" s="13"/>
      <c r="H12" s="13"/>
      <c r="I12" s="13"/>
    </row>
  </sheetData>
  <mergeCells count="1">
    <mergeCell ref="A1:I1"/>
  </mergeCells>
  <conditionalFormatting sqref="F3:F12">
    <cfRule type="cellIs" priority="2" operator="equal" aboveAverage="0" equalAverage="0" bottom="0" percent="0" rank="0" text="" dxfId="0">
      <formula>"Pass"</formula>
    </cfRule>
    <cfRule type="cellIs" priority="3" operator="equal" aboveAverage="0" equalAverage="0" bottom="0" percent="0" rank="0" text="" dxfId="1">
      <formula>"Partial"</formula>
    </cfRule>
    <cfRule type="cellIs" priority="4" operator="equal" aboveAverage="0" equalAverage="0" bottom="0" percent="0" rank="0" text="" dxfId="2">
      <formula>"Fail"</formula>
    </cfRule>
  </conditionalFormatting>
  <dataValidations count="3">
    <dataValidation allowBlank="true" errorStyle="stop" operator="between" showDropDown="false" showErrorMessage="false" showInputMessage="false" sqref="E3:E12" type="list">
      <formula1>"Y,N,N/A"</formula1>
      <formula2>0</formula2>
    </dataValidation>
    <dataValidation allowBlank="true" errorStyle="stop" operator="between" showDropDown="false" showErrorMessage="false" showInputMessage="false" sqref="F3:F12" type="list">
      <formula1>"Pass,Fail,Partial,Not Applicable,Not Tested"</formula1>
      <formula2>0</formula2>
    </dataValidation>
    <dataValidation allowBlank="true" errorStyle="stop" operator="between" showDropDown="false" showErrorMessage="false" showInputMessage="false" sqref="G3:G12" type="list">
      <formula1>"Critical,High,Medium,Low,N/A"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2" min="2" style="0" width="10"/>
    <col collapsed="false" customWidth="true" hidden="false" outlineLevel="0" max="3" min="3" style="0" width="26"/>
    <col collapsed="false" customWidth="true" hidden="false" outlineLevel="0" max="4" min="4" style="0" width="12"/>
    <col collapsed="false" customWidth="true" hidden="false" outlineLevel="0" max="5" min="5" style="0" width="26"/>
    <col collapsed="false" customWidth="true" hidden="false" outlineLevel="0" max="6" min="6" style="0" width="10"/>
    <col collapsed="false" customWidth="true" hidden="false" outlineLevel="0" max="7" min="7" style="0" width="16"/>
    <col collapsed="false" customWidth="true" hidden="false" outlineLevel="0" max="8" min="8" style="0" width="14"/>
  </cols>
  <sheetData>
    <row r="1" customFormat="false" ht="31.5" hidden="false" customHeight="true" outlineLevel="0" collapsed="false">
      <c r="A1" s="16" t="s">
        <v>336</v>
      </c>
      <c r="B1" s="16"/>
      <c r="C1" s="16"/>
      <c r="D1" s="16"/>
      <c r="E1" s="16"/>
      <c r="F1" s="16"/>
      <c r="G1" s="16"/>
      <c r="H1" s="16"/>
    </row>
    <row r="2" customFormat="false" ht="30" hidden="false" customHeight="true" outlineLevel="0" collapsed="false">
      <c r="A2" s="9" t="s">
        <v>337</v>
      </c>
      <c r="B2" s="9" t="s">
        <v>30</v>
      </c>
      <c r="C2" s="9" t="s">
        <v>338</v>
      </c>
      <c r="D2" s="9" t="s">
        <v>339</v>
      </c>
      <c r="E2" s="9" t="s">
        <v>340</v>
      </c>
      <c r="F2" s="9" t="s">
        <v>341</v>
      </c>
      <c r="G2" s="9" t="s">
        <v>342</v>
      </c>
      <c r="H2" s="9" t="s">
        <v>343</v>
      </c>
    </row>
    <row r="3" customFormat="false" ht="15" hidden="false" customHeight="false" outlineLevel="0" collapsed="false">
      <c r="A3" s="13"/>
      <c r="B3" s="13"/>
      <c r="C3" s="13"/>
      <c r="D3" s="13"/>
      <c r="E3" s="13"/>
      <c r="F3" s="13"/>
      <c r="G3" s="13"/>
      <c r="H3" s="13"/>
    </row>
    <row r="4" customFormat="false" ht="15" hidden="false" customHeight="false" outlineLevel="0" collapsed="false">
      <c r="A4" s="10"/>
      <c r="B4" s="10"/>
      <c r="C4" s="10"/>
      <c r="D4" s="10"/>
      <c r="E4" s="10"/>
      <c r="F4" s="10"/>
      <c r="G4" s="10"/>
      <c r="H4" s="10"/>
    </row>
    <row r="5" customFormat="false" ht="15" hidden="false" customHeight="false" outlineLevel="0" collapsed="false">
      <c r="A5" s="13"/>
      <c r="B5" s="13"/>
      <c r="C5" s="13"/>
      <c r="D5" s="13"/>
      <c r="E5" s="13"/>
      <c r="F5" s="13"/>
      <c r="G5" s="13"/>
      <c r="H5" s="13"/>
    </row>
    <row r="6" customFormat="false" ht="15" hidden="false" customHeight="false" outlineLevel="0" collapsed="false">
      <c r="A6" s="10"/>
      <c r="B6" s="10"/>
      <c r="C6" s="10"/>
      <c r="D6" s="10"/>
      <c r="E6" s="10"/>
      <c r="F6" s="10"/>
      <c r="G6" s="10"/>
      <c r="H6" s="10"/>
    </row>
    <row r="7" customFormat="false" ht="15" hidden="false" customHeight="false" outlineLevel="0" collapsed="false">
      <c r="A7" s="13"/>
      <c r="B7" s="13"/>
      <c r="C7" s="13"/>
      <c r="D7" s="13"/>
      <c r="E7" s="13"/>
      <c r="F7" s="13"/>
      <c r="G7" s="13"/>
      <c r="H7" s="13"/>
    </row>
    <row r="8" customFormat="false" ht="15" hidden="false" customHeight="false" outlineLevel="0" collapsed="false">
      <c r="A8" s="10"/>
      <c r="B8" s="10"/>
      <c r="C8" s="10"/>
      <c r="D8" s="10"/>
      <c r="E8" s="10"/>
      <c r="F8" s="10"/>
      <c r="G8" s="10"/>
      <c r="H8" s="10"/>
    </row>
    <row r="9" customFormat="false" ht="15" hidden="false" customHeight="false" outlineLevel="0" collapsed="false">
      <c r="A9" s="13"/>
      <c r="B9" s="13"/>
      <c r="C9" s="13"/>
      <c r="D9" s="13"/>
      <c r="E9" s="13"/>
      <c r="F9" s="13"/>
      <c r="G9" s="13"/>
      <c r="H9" s="13"/>
    </row>
    <row r="10" customFormat="false" ht="15" hidden="false" customHeight="false" outlineLevel="0" collapsed="false">
      <c r="A10" s="10"/>
      <c r="B10" s="10"/>
      <c r="C10" s="10"/>
      <c r="D10" s="10"/>
      <c r="E10" s="10"/>
      <c r="F10" s="10"/>
      <c r="G10" s="10"/>
      <c r="H10" s="10"/>
    </row>
    <row r="11" customFormat="false" ht="15" hidden="false" customHeight="false" outlineLevel="0" collapsed="false">
      <c r="A11" s="13"/>
      <c r="B11" s="13"/>
      <c r="C11" s="13"/>
      <c r="D11" s="13"/>
      <c r="E11" s="13"/>
      <c r="F11" s="13"/>
      <c r="G11" s="13"/>
      <c r="H11" s="13"/>
    </row>
    <row r="12" customFormat="false" ht="15" hidden="false" customHeight="false" outlineLevel="0" collapsed="false">
      <c r="A12" s="10"/>
      <c r="B12" s="10"/>
      <c r="C12" s="10"/>
      <c r="D12" s="10"/>
      <c r="E12" s="10"/>
      <c r="F12" s="10"/>
      <c r="G12" s="10"/>
      <c r="H12" s="10"/>
    </row>
    <row r="13" customFormat="false" ht="15" hidden="false" customHeight="false" outlineLevel="0" collapsed="false">
      <c r="A13" s="13"/>
      <c r="B13" s="13"/>
      <c r="C13" s="13"/>
      <c r="D13" s="13"/>
      <c r="E13" s="13"/>
      <c r="F13" s="13"/>
      <c r="G13" s="13"/>
      <c r="H13" s="13"/>
    </row>
    <row r="14" customFormat="false" ht="15" hidden="false" customHeight="false" outlineLevel="0" collapsed="false">
      <c r="A14" s="10"/>
      <c r="B14" s="10"/>
      <c r="C14" s="10"/>
      <c r="D14" s="10"/>
      <c r="E14" s="10"/>
      <c r="F14" s="10"/>
      <c r="G14" s="10"/>
      <c r="H14" s="10"/>
    </row>
    <row r="15" customFormat="false" ht="15" hidden="false" customHeight="false" outlineLevel="0" collapsed="false">
      <c r="A15" s="13"/>
      <c r="B15" s="13"/>
      <c r="C15" s="13"/>
      <c r="D15" s="13"/>
      <c r="E15" s="13"/>
      <c r="F15" s="13"/>
      <c r="G15" s="13"/>
      <c r="H15" s="13"/>
    </row>
    <row r="16" customFormat="false" ht="15" hidden="false" customHeight="false" outlineLevel="0" collapsed="false">
      <c r="A16" s="10"/>
      <c r="B16" s="10"/>
      <c r="C16" s="10"/>
      <c r="D16" s="10"/>
      <c r="E16" s="10"/>
      <c r="F16" s="10"/>
      <c r="G16" s="10"/>
      <c r="H16" s="10"/>
    </row>
    <row r="17" customFormat="false" ht="15" hidden="false" customHeight="false" outlineLevel="0" collapsed="false">
      <c r="A17" s="13"/>
      <c r="B17" s="13"/>
      <c r="C17" s="13"/>
      <c r="D17" s="13"/>
      <c r="E17" s="13"/>
      <c r="F17" s="13"/>
      <c r="G17" s="13"/>
      <c r="H17" s="13"/>
    </row>
    <row r="18" customFormat="false" ht="15" hidden="false" customHeight="false" outlineLevel="0" collapsed="false">
      <c r="A18" s="10"/>
      <c r="B18" s="10"/>
      <c r="C18" s="10"/>
      <c r="D18" s="10"/>
      <c r="E18" s="10"/>
      <c r="F18" s="10"/>
      <c r="G18" s="10"/>
      <c r="H18" s="10"/>
    </row>
    <row r="19" customFormat="false" ht="15" hidden="false" customHeight="false" outlineLevel="0" collapsed="false">
      <c r="A19" s="13"/>
      <c r="B19" s="13"/>
      <c r="C19" s="13"/>
      <c r="D19" s="13"/>
      <c r="E19" s="13"/>
      <c r="F19" s="13"/>
      <c r="G19" s="13"/>
      <c r="H19" s="13"/>
    </row>
    <row r="20" customFormat="false" ht="15" hidden="false" customHeight="false" outlineLevel="0" collapsed="false">
      <c r="A20" s="10"/>
      <c r="B20" s="10"/>
      <c r="C20" s="10"/>
      <c r="D20" s="10"/>
      <c r="E20" s="10"/>
      <c r="F20" s="10"/>
      <c r="G20" s="10"/>
      <c r="H20" s="10"/>
    </row>
    <row r="21" customFormat="false" ht="15" hidden="false" customHeight="false" outlineLevel="0" collapsed="false">
      <c r="A21" s="13"/>
      <c r="B21" s="13"/>
      <c r="C21" s="13"/>
      <c r="D21" s="13"/>
      <c r="E21" s="13"/>
      <c r="F21" s="13"/>
      <c r="G21" s="13"/>
      <c r="H21" s="13"/>
    </row>
    <row r="22" customFormat="false" ht="15" hidden="false" customHeight="false" outlineLevel="0" collapsed="false">
      <c r="A22" s="10"/>
      <c r="B22" s="10"/>
      <c r="C22" s="10"/>
      <c r="D22" s="10"/>
      <c r="E22" s="10"/>
      <c r="F22" s="10"/>
      <c r="G22" s="10"/>
      <c r="H22" s="10"/>
    </row>
    <row r="23" customFormat="false" ht="15" hidden="false" customHeight="false" outlineLevel="0" collapsed="false">
      <c r="A23" s="13"/>
      <c r="B23" s="13"/>
      <c r="C23" s="13"/>
      <c r="D23" s="13"/>
      <c r="E23" s="13"/>
      <c r="F23" s="13"/>
      <c r="G23" s="13"/>
      <c r="H23" s="13"/>
    </row>
    <row r="24" customFormat="false" ht="15" hidden="false" customHeight="false" outlineLevel="0" collapsed="false">
      <c r="A24" s="10"/>
      <c r="B24" s="10"/>
      <c r="C24" s="10"/>
      <c r="D24" s="10"/>
      <c r="E24" s="10"/>
      <c r="F24" s="10"/>
      <c r="G24" s="10"/>
      <c r="H24" s="10"/>
    </row>
    <row r="25" customFormat="false" ht="15" hidden="false" customHeight="false" outlineLevel="0" collapsed="false">
      <c r="A25" s="13"/>
      <c r="B25" s="13"/>
      <c r="C25" s="13"/>
      <c r="D25" s="13"/>
      <c r="E25" s="13"/>
      <c r="F25" s="13"/>
      <c r="G25" s="13"/>
      <c r="H25" s="13"/>
    </row>
    <row r="26" customFormat="false" ht="15" hidden="false" customHeight="false" outlineLevel="0" collapsed="false">
      <c r="A26" s="10"/>
      <c r="B26" s="10"/>
      <c r="C26" s="10"/>
      <c r="D26" s="10"/>
      <c r="E26" s="10"/>
      <c r="F26" s="10"/>
      <c r="G26" s="10"/>
      <c r="H26" s="10"/>
    </row>
    <row r="27" customFormat="false" ht="15" hidden="false" customHeight="false" outlineLevel="0" collapsed="false">
      <c r="A27" s="13"/>
      <c r="B27" s="13"/>
      <c r="C27" s="13"/>
      <c r="D27" s="13"/>
      <c r="E27" s="13"/>
      <c r="F27" s="13"/>
      <c r="G27" s="13"/>
      <c r="H27" s="13"/>
    </row>
    <row r="28" customFormat="false" ht="15" hidden="false" customHeight="false" outlineLevel="0" collapsed="false">
      <c r="A28" s="10"/>
      <c r="B28" s="10"/>
      <c r="C28" s="10"/>
      <c r="D28" s="10"/>
      <c r="E28" s="10"/>
      <c r="F28" s="10"/>
      <c r="G28" s="10"/>
      <c r="H28" s="10"/>
    </row>
    <row r="29" customFormat="false" ht="15" hidden="false" customHeight="false" outlineLevel="0" collapsed="false">
      <c r="A29" s="13"/>
      <c r="B29" s="13"/>
      <c r="C29" s="13"/>
      <c r="D29" s="13"/>
      <c r="E29" s="13"/>
      <c r="F29" s="13"/>
      <c r="G29" s="13"/>
      <c r="H29" s="13"/>
    </row>
    <row r="30" customFormat="false" ht="15" hidden="false" customHeight="false" outlineLevel="0" collapsed="false">
      <c r="A30" s="10"/>
      <c r="B30" s="10"/>
      <c r="C30" s="10"/>
      <c r="D30" s="10"/>
      <c r="E30" s="10"/>
      <c r="F30" s="10"/>
      <c r="G30" s="10"/>
      <c r="H30" s="10"/>
    </row>
    <row r="31" customFormat="false" ht="15" hidden="false" customHeight="false" outlineLevel="0" collapsed="false">
      <c r="A31" s="13"/>
      <c r="B31" s="13"/>
      <c r="C31" s="13"/>
      <c r="D31" s="13"/>
      <c r="E31" s="13"/>
      <c r="F31" s="13"/>
      <c r="G31" s="13"/>
      <c r="H31" s="13"/>
    </row>
    <row r="32" customFormat="false" ht="15" hidden="false" customHeight="false" outlineLevel="0" collapsed="false">
      <c r="A32" s="10"/>
      <c r="B32" s="10"/>
      <c r="C32" s="10"/>
      <c r="D32" s="10"/>
      <c r="E32" s="10"/>
      <c r="F32" s="10"/>
      <c r="G32" s="10"/>
      <c r="H32" s="10"/>
    </row>
    <row r="33" customFormat="false" ht="15" hidden="false" customHeight="false" outlineLevel="0" collapsed="false">
      <c r="A33" s="13"/>
      <c r="B33" s="13"/>
      <c r="C33" s="13"/>
      <c r="D33" s="13"/>
      <c r="E33" s="13"/>
      <c r="F33" s="13"/>
      <c r="G33" s="13"/>
      <c r="H33" s="13"/>
    </row>
    <row r="34" customFormat="false" ht="15" hidden="false" customHeight="false" outlineLevel="0" collapsed="false">
      <c r="A34" s="10"/>
      <c r="B34" s="10"/>
      <c r="C34" s="10"/>
      <c r="D34" s="10"/>
      <c r="E34" s="10"/>
      <c r="F34" s="10"/>
      <c r="G34" s="10"/>
      <c r="H34" s="10"/>
    </row>
    <row r="35" customFormat="false" ht="15" hidden="false" customHeight="false" outlineLevel="0" collapsed="false">
      <c r="A35" s="13"/>
      <c r="B35" s="13"/>
      <c r="C35" s="13"/>
      <c r="D35" s="13"/>
      <c r="E35" s="13"/>
      <c r="F35" s="13"/>
      <c r="G35" s="13"/>
      <c r="H35" s="13"/>
    </row>
    <row r="36" customFormat="false" ht="15" hidden="false" customHeight="false" outlineLevel="0" collapsed="false">
      <c r="A36" s="10"/>
      <c r="B36" s="10"/>
      <c r="C36" s="10"/>
      <c r="D36" s="10"/>
      <c r="E36" s="10"/>
      <c r="F36" s="10"/>
      <c r="G36" s="10"/>
      <c r="H36" s="10"/>
    </row>
    <row r="37" customFormat="false" ht="15" hidden="false" customHeight="false" outlineLevel="0" collapsed="false">
      <c r="A37" s="13"/>
      <c r="B37" s="13"/>
      <c r="C37" s="13"/>
      <c r="D37" s="13"/>
      <c r="E37" s="13"/>
      <c r="F37" s="13"/>
      <c r="G37" s="13"/>
      <c r="H37" s="13"/>
    </row>
    <row r="38" customFormat="false" ht="15" hidden="false" customHeight="false" outlineLevel="0" collapsed="false">
      <c r="A38" s="10"/>
      <c r="B38" s="10"/>
      <c r="C38" s="10"/>
      <c r="D38" s="10"/>
      <c r="E38" s="10"/>
      <c r="F38" s="10"/>
      <c r="G38" s="10"/>
      <c r="H38" s="10"/>
    </row>
    <row r="39" customFormat="false" ht="15" hidden="false" customHeight="false" outlineLevel="0" collapsed="false">
      <c r="A39" s="13"/>
      <c r="B39" s="13"/>
      <c r="C39" s="13"/>
      <c r="D39" s="13"/>
      <c r="E39" s="13"/>
      <c r="F39" s="13"/>
      <c r="G39" s="13"/>
      <c r="H39" s="13"/>
    </row>
    <row r="40" customFormat="false" ht="15" hidden="false" customHeight="false" outlineLevel="0" collapsed="false">
      <c r="A40" s="10"/>
      <c r="B40" s="10"/>
      <c r="C40" s="10"/>
      <c r="D40" s="10"/>
      <c r="E40" s="10"/>
      <c r="F40" s="10"/>
      <c r="G40" s="10"/>
      <c r="H40" s="10"/>
    </row>
    <row r="41" customFormat="false" ht="15" hidden="false" customHeight="false" outlineLevel="0" collapsed="false">
      <c r="A41" s="13"/>
      <c r="B41" s="13"/>
      <c r="C41" s="13"/>
      <c r="D41" s="13"/>
      <c r="E41" s="13"/>
      <c r="F41" s="13"/>
      <c r="G41" s="13"/>
      <c r="H41" s="13"/>
    </row>
    <row r="42" customFormat="false" ht="15" hidden="false" customHeight="false" outlineLevel="0" collapsed="false">
      <c r="A42" s="10"/>
      <c r="B42" s="10"/>
      <c r="C42" s="10"/>
      <c r="D42" s="10"/>
      <c r="E42" s="10"/>
      <c r="F42" s="10"/>
      <c r="G42" s="10"/>
      <c r="H42" s="10"/>
    </row>
    <row r="43" customFormat="false" ht="15" hidden="false" customHeight="false" outlineLevel="0" collapsed="false">
      <c r="A43" s="13"/>
      <c r="B43" s="13"/>
      <c r="C43" s="13"/>
      <c r="D43" s="13"/>
      <c r="E43" s="13"/>
      <c r="F43" s="13"/>
      <c r="G43" s="13"/>
      <c r="H43" s="13"/>
    </row>
    <row r="44" customFormat="false" ht="15" hidden="false" customHeight="false" outlineLevel="0" collapsed="false">
      <c r="A44" s="10"/>
      <c r="B44" s="10"/>
      <c r="C44" s="10"/>
      <c r="D44" s="10"/>
      <c r="E44" s="10"/>
      <c r="F44" s="10"/>
      <c r="G44" s="10"/>
      <c r="H44" s="10"/>
    </row>
    <row r="45" customFormat="false" ht="15" hidden="false" customHeight="false" outlineLevel="0" collapsed="false">
      <c r="A45" s="13"/>
      <c r="B45" s="13"/>
      <c r="C45" s="13"/>
      <c r="D45" s="13"/>
      <c r="E45" s="13"/>
      <c r="F45" s="13"/>
      <c r="G45" s="13"/>
      <c r="H45" s="13"/>
    </row>
    <row r="46" customFormat="false" ht="15" hidden="false" customHeight="false" outlineLevel="0" collapsed="false">
      <c r="A46" s="10"/>
      <c r="B46" s="10"/>
      <c r="C46" s="10"/>
      <c r="D46" s="10"/>
      <c r="E46" s="10"/>
      <c r="F46" s="10"/>
      <c r="G46" s="10"/>
      <c r="H46" s="10"/>
    </row>
    <row r="47" customFormat="false" ht="15" hidden="false" customHeight="false" outlineLevel="0" collapsed="false">
      <c r="A47" s="13"/>
      <c r="B47" s="13"/>
      <c r="C47" s="13"/>
      <c r="D47" s="13"/>
      <c r="E47" s="13"/>
      <c r="F47" s="13"/>
      <c r="G47" s="13"/>
      <c r="H47" s="13"/>
    </row>
    <row r="48" customFormat="false" ht="15" hidden="false" customHeight="false" outlineLevel="0" collapsed="false">
      <c r="A48" s="10"/>
      <c r="B48" s="10"/>
      <c r="C48" s="10"/>
      <c r="D48" s="10"/>
      <c r="E48" s="10"/>
      <c r="F48" s="10"/>
      <c r="G48" s="10"/>
      <c r="H48" s="10"/>
    </row>
    <row r="49" customFormat="false" ht="15" hidden="false" customHeight="false" outlineLevel="0" collapsed="false">
      <c r="A49" s="13"/>
      <c r="B49" s="13"/>
      <c r="C49" s="13"/>
      <c r="D49" s="13"/>
      <c r="E49" s="13"/>
      <c r="F49" s="13"/>
      <c r="G49" s="13"/>
      <c r="H49" s="13"/>
    </row>
    <row r="50" customFormat="false" ht="15" hidden="false" customHeight="false" outlineLevel="0" collapsed="false">
      <c r="A50" s="10"/>
      <c r="B50" s="10"/>
      <c r="C50" s="10"/>
      <c r="D50" s="10"/>
      <c r="E50" s="10"/>
      <c r="F50" s="10"/>
      <c r="G50" s="10"/>
      <c r="H50" s="10"/>
    </row>
    <row r="51" customFormat="false" ht="15" hidden="false" customHeight="false" outlineLevel="0" collapsed="false">
      <c r="A51" s="13"/>
      <c r="B51" s="13"/>
      <c r="C51" s="13"/>
      <c r="D51" s="13"/>
      <c r="E51" s="13"/>
      <c r="F51" s="13"/>
      <c r="G51" s="13"/>
      <c r="H51" s="13"/>
    </row>
    <row r="52" customFormat="false" ht="15" hidden="false" customHeight="false" outlineLevel="0" collapsed="false">
      <c r="A52" s="10"/>
      <c r="B52" s="10"/>
      <c r="C52" s="10"/>
      <c r="D52" s="10"/>
      <c r="E52" s="10"/>
      <c r="F52" s="10"/>
      <c r="G52" s="10"/>
      <c r="H52" s="10"/>
    </row>
    <row r="53" customFormat="false" ht="15" hidden="false" customHeight="false" outlineLevel="0" collapsed="false">
      <c r="A53" s="13"/>
      <c r="B53" s="13"/>
      <c r="C53" s="13"/>
      <c r="D53" s="13"/>
      <c r="E53" s="13"/>
      <c r="F53" s="13"/>
      <c r="G53" s="13"/>
      <c r="H53" s="13"/>
    </row>
    <row r="54" customFormat="false" ht="15" hidden="false" customHeight="false" outlineLevel="0" collapsed="false">
      <c r="A54" s="10"/>
      <c r="B54" s="10"/>
      <c r="C54" s="10"/>
      <c r="D54" s="10"/>
      <c r="E54" s="10"/>
      <c r="F54" s="10"/>
      <c r="G54" s="10"/>
      <c r="H54" s="10"/>
    </row>
    <row r="55" customFormat="false" ht="15" hidden="false" customHeight="false" outlineLevel="0" collapsed="false">
      <c r="A55" s="13"/>
      <c r="B55" s="13"/>
      <c r="C55" s="13"/>
      <c r="D55" s="13"/>
      <c r="E55" s="13"/>
      <c r="F55" s="13"/>
      <c r="G55" s="13"/>
      <c r="H55" s="13"/>
    </row>
    <row r="56" customFormat="false" ht="15" hidden="false" customHeight="false" outlineLevel="0" collapsed="false">
      <c r="A56" s="10"/>
      <c r="B56" s="10"/>
      <c r="C56" s="10"/>
      <c r="D56" s="10"/>
      <c r="E56" s="10"/>
      <c r="F56" s="10"/>
      <c r="G56" s="10"/>
      <c r="H56" s="10"/>
    </row>
    <row r="57" customFormat="false" ht="15" hidden="false" customHeight="false" outlineLevel="0" collapsed="false">
      <c r="A57" s="13"/>
      <c r="B57" s="13"/>
      <c r="C57" s="13"/>
      <c r="D57" s="13"/>
      <c r="E57" s="13"/>
      <c r="F57" s="13"/>
      <c r="G57" s="13"/>
      <c r="H57" s="13"/>
    </row>
    <row r="58" customFormat="false" ht="15" hidden="false" customHeight="false" outlineLevel="0" collapsed="false">
      <c r="A58" s="10"/>
      <c r="B58" s="10"/>
      <c r="C58" s="10"/>
      <c r="D58" s="10"/>
      <c r="E58" s="10"/>
      <c r="F58" s="10"/>
      <c r="G58" s="10"/>
      <c r="H58" s="10"/>
    </row>
    <row r="59" customFormat="false" ht="15" hidden="false" customHeight="false" outlineLevel="0" collapsed="false">
      <c r="A59" s="13"/>
      <c r="B59" s="13"/>
      <c r="C59" s="13"/>
      <c r="D59" s="13"/>
      <c r="E59" s="13"/>
      <c r="F59" s="13"/>
      <c r="G59" s="13"/>
      <c r="H59" s="13"/>
    </row>
    <row r="60" customFormat="false" ht="15" hidden="false" customHeight="false" outlineLevel="0" collapsed="false">
      <c r="A60" s="10"/>
      <c r="B60" s="10"/>
      <c r="C60" s="10"/>
      <c r="D60" s="10"/>
      <c r="E60" s="10"/>
      <c r="F60" s="10"/>
      <c r="G60" s="10"/>
      <c r="H60" s="10"/>
    </row>
    <row r="61" customFormat="false" ht="15" hidden="false" customHeight="false" outlineLevel="0" collapsed="false">
      <c r="A61" s="13"/>
      <c r="B61" s="13"/>
      <c r="C61" s="13"/>
      <c r="D61" s="13"/>
      <c r="E61" s="13"/>
      <c r="F61" s="13"/>
      <c r="G61" s="13"/>
      <c r="H61" s="13"/>
    </row>
    <row r="62" customFormat="false" ht="15" hidden="false" customHeight="false" outlineLevel="0" collapsed="false">
      <c r="A62" s="10"/>
      <c r="B62" s="10"/>
      <c r="C62" s="10"/>
      <c r="D62" s="10"/>
      <c r="E62" s="10"/>
      <c r="F62" s="10"/>
      <c r="G62" s="10"/>
      <c r="H62" s="10"/>
    </row>
    <row r="63" customFormat="false" ht="15" hidden="false" customHeight="false" outlineLevel="0" collapsed="false">
      <c r="A63" s="13"/>
      <c r="B63" s="13"/>
      <c r="C63" s="13"/>
      <c r="D63" s="13"/>
      <c r="E63" s="13"/>
      <c r="F63" s="13"/>
      <c r="G63" s="13"/>
      <c r="H63" s="13"/>
    </row>
    <row r="64" customFormat="false" ht="15" hidden="false" customHeight="false" outlineLevel="0" collapsed="false">
      <c r="A64" s="10"/>
      <c r="B64" s="10"/>
      <c r="C64" s="10"/>
      <c r="D64" s="10"/>
      <c r="E64" s="10"/>
      <c r="F64" s="10"/>
      <c r="G64" s="10"/>
      <c r="H64" s="10"/>
    </row>
    <row r="65" customFormat="false" ht="15" hidden="false" customHeight="false" outlineLevel="0" collapsed="false">
      <c r="A65" s="13"/>
      <c r="B65" s="13"/>
      <c r="C65" s="13"/>
      <c r="D65" s="13"/>
      <c r="E65" s="13"/>
      <c r="F65" s="13"/>
      <c r="G65" s="13"/>
      <c r="H65" s="13"/>
    </row>
    <row r="66" customFormat="false" ht="15" hidden="false" customHeight="false" outlineLevel="0" collapsed="false">
      <c r="A66" s="10"/>
      <c r="B66" s="10"/>
      <c r="C66" s="10"/>
      <c r="D66" s="10"/>
      <c r="E66" s="10"/>
      <c r="F66" s="10"/>
      <c r="G66" s="10"/>
      <c r="H66" s="10"/>
    </row>
    <row r="67" customFormat="false" ht="15" hidden="false" customHeight="false" outlineLevel="0" collapsed="false">
      <c r="A67" s="13"/>
      <c r="B67" s="13"/>
      <c r="C67" s="13"/>
      <c r="D67" s="13"/>
      <c r="E67" s="13"/>
      <c r="F67" s="13"/>
      <c r="G67" s="13"/>
      <c r="H67" s="13"/>
    </row>
    <row r="68" customFormat="false" ht="15" hidden="false" customHeight="false" outlineLevel="0" collapsed="false">
      <c r="A68" s="10"/>
      <c r="B68" s="10"/>
      <c r="C68" s="10"/>
      <c r="D68" s="10"/>
      <c r="E68" s="10"/>
      <c r="F68" s="10"/>
      <c r="G68" s="10"/>
      <c r="H68" s="10"/>
    </row>
    <row r="69" customFormat="false" ht="15" hidden="false" customHeight="false" outlineLevel="0" collapsed="false">
      <c r="A69" s="13"/>
      <c r="B69" s="13"/>
      <c r="C69" s="13"/>
      <c r="D69" s="13"/>
      <c r="E69" s="13"/>
      <c r="F69" s="13"/>
      <c r="G69" s="13"/>
      <c r="H69" s="13"/>
    </row>
    <row r="70" customFormat="false" ht="15" hidden="false" customHeight="false" outlineLevel="0" collapsed="false">
      <c r="A70" s="10"/>
      <c r="B70" s="10"/>
      <c r="C70" s="10"/>
      <c r="D70" s="10"/>
      <c r="E70" s="10"/>
      <c r="F70" s="10"/>
      <c r="G70" s="10"/>
      <c r="H70" s="10"/>
    </row>
    <row r="71" customFormat="false" ht="15" hidden="false" customHeight="false" outlineLevel="0" collapsed="false">
      <c r="A71" s="13"/>
      <c r="B71" s="13"/>
      <c r="C71" s="13"/>
      <c r="D71" s="13"/>
      <c r="E71" s="13"/>
      <c r="F71" s="13"/>
      <c r="G71" s="13"/>
      <c r="H71" s="13"/>
    </row>
    <row r="72" customFormat="false" ht="15" hidden="false" customHeight="false" outlineLevel="0" collapsed="false">
      <c r="A72" s="10"/>
      <c r="B72" s="10"/>
      <c r="C72" s="10"/>
      <c r="D72" s="10"/>
      <c r="E72" s="10"/>
      <c r="F72" s="10"/>
      <c r="G72" s="10"/>
      <c r="H72" s="10"/>
    </row>
    <row r="73" customFormat="false" ht="15" hidden="false" customHeight="false" outlineLevel="0" collapsed="false">
      <c r="A73" s="13"/>
      <c r="B73" s="13"/>
      <c r="C73" s="13"/>
      <c r="D73" s="13"/>
      <c r="E73" s="13"/>
      <c r="F73" s="13"/>
      <c r="G73" s="13"/>
      <c r="H73" s="13"/>
    </row>
    <row r="74" customFormat="false" ht="15" hidden="false" customHeight="false" outlineLevel="0" collapsed="false">
      <c r="A74" s="10"/>
      <c r="B74" s="10"/>
      <c r="C74" s="10"/>
      <c r="D74" s="10"/>
      <c r="E74" s="10"/>
      <c r="F74" s="10"/>
      <c r="G74" s="10"/>
      <c r="H74" s="10"/>
    </row>
    <row r="75" customFormat="false" ht="15" hidden="false" customHeight="false" outlineLevel="0" collapsed="false">
      <c r="A75" s="13"/>
      <c r="B75" s="13"/>
      <c r="C75" s="13"/>
      <c r="D75" s="13"/>
      <c r="E75" s="13"/>
      <c r="F75" s="13"/>
      <c r="G75" s="13"/>
      <c r="H75" s="13"/>
    </row>
    <row r="76" customFormat="false" ht="15" hidden="false" customHeight="false" outlineLevel="0" collapsed="false">
      <c r="A76" s="10"/>
      <c r="B76" s="10"/>
      <c r="C76" s="10"/>
      <c r="D76" s="10"/>
      <c r="E76" s="10"/>
      <c r="F76" s="10"/>
      <c r="G76" s="10"/>
      <c r="H76" s="10"/>
    </row>
    <row r="77" customFormat="false" ht="15" hidden="false" customHeight="false" outlineLevel="0" collapsed="false">
      <c r="A77" s="13"/>
      <c r="B77" s="13"/>
      <c r="C77" s="13"/>
      <c r="D77" s="13"/>
      <c r="E77" s="13"/>
      <c r="F77" s="13"/>
      <c r="G77" s="13"/>
      <c r="H77" s="13"/>
    </row>
    <row r="78" customFormat="false" ht="15" hidden="false" customHeight="false" outlineLevel="0" collapsed="false">
      <c r="A78" s="10"/>
      <c r="B78" s="10"/>
      <c r="C78" s="10"/>
      <c r="D78" s="10"/>
      <c r="E78" s="10"/>
      <c r="F78" s="10"/>
      <c r="G78" s="10"/>
      <c r="H78" s="10"/>
    </row>
    <row r="79" customFormat="false" ht="15" hidden="false" customHeight="false" outlineLevel="0" collapsed="false">
      <c r="A79" s="13"/>
      <c r="B79" s="13"/>
      <c r="C79" s="13"/>
      <c r="D79" s="13"/>
      <c r="E79" s="13"/>
      <c r="F79" s="13"/>
      <c r="G79" s="13"/>
      <c r="H79" s="13"/>
    </row>
    <row r="80" customFormat="false" ht="15" hidden="false" customHeight="false" outlineLevel="0" collapsed="false">
      <c r="A80" s="10"/>
      <c r="B80" s="10"/>
      <c r="C80" s="10"/>
      <c r="D80" s="10"/>
      <c r="E80" s="10"/>
      <c r="F80" s="10"/>
      <c r="G80" s="10"/>
      <c r="H80" s="10"/>
    </row>
    <row r="81" customFormat="false" ht="15" hidden="false" customHeight="false" outlineLevel="0" collapsed="false">
      <c r="A81" s="13"/>
      <c r="B81" s="13"/>
      <c r="C81" s="13"/>
      <c r="D81" s="13"/>
      <c r="E81" s="13"/>
      <c r="F81" s="13"/>
      <c r="G81" s="13"/>
      <c r="H81" s="13"/>
    </row>
    <row r="82" customFormat="false" ht="15" hidden="false" customHeight="false" outlineLevel="0" collapsed="false">
      <c r="A82" s="10"/>
      <c r="B82" s="10"/>
      <c r="C82" s="10"/>
      <c r="D82" s="10"/>
      <c r="E82" s="10"/>
      <c r="F82" s="10"/>
      <c r="G82" s="10"/>
      <c r="H82" s="10"/>
    </row>
    <row r="83" customFormat="false" ht="15" hidden="false" customHeight="false" outlineLevel="0" collapsed="false">
      <c r="A83" s="13"/>
      <c r="B83" s="13"/>
      <c r="C83" s="13"/>
      <c r="D83" s="13"/>
      <c r="E83" s="13"/>
      <c r="F83" s="13"/>
      <c r="G83" s="13"/>
      <c r="H83" s="13"/>
    </row>
    <row r="84" customFormat="false" ht="15" hidden="false" customHeight="false" outlineLevel="0" collapsed="false">
      <c r="A84" s="10"/>
      <c r="B84" s="10"/>
      <c r="C84" s="10"/>
      <c r="D84" s="10"/>
      <c r="E84" s="10"/>
      <c r="F84" s="10"/>
      <c r="G84" s="10"/>
      <c r="H84" s="10"/>
    </row>
    <row r="85" customFormat="false" ht="15" hidden="false" customHeight="false" outlineLevel="0" collapsed="false">
      <c r="A85" s="13"/>
      <c r="B85" s="13"/>
      <c r="C85" s="13"/>
      <c r="D85" s="13"/>
      <c r="E85" s="13"/>
      <c r="F85" s="13"/>
      <c r="G85" s="13"/>
      <c r="H85" s="13"/>
    </row>
    <row r="86" customFormat="false" ht="15" hidden="false" customHeight="false" outlineLevel="0" collapsed="false">
      <c r="A86" s="10"/>
      <c r="B86" s="10"/>
      <c r="C86" s="10"/>
      <c r="D86" s="10"/>
      <c r="E86" s="10"/>
      <c r="F86" s="10"/>
      <c r="G86" s="10"/>
      <c r="H86" s="10"/>
    </row>
    <row r="87" customFormat="false" ht="15" hidden="false" customHeight="false" outlineLevel="0" collapsed="false">
      <c r="A87" s="13"/>
      <c r="B87" s="13"/>
      <c r="C87" s="13"/>
      <c r="D87" s="13"/>
      <c r="E87" s="13"/>
      <c r="F87" s="13"/>
      <c r="G87" s="13"/>
      <c r="H87" s="13"/>
    </row>
    <row r="88" customFormat="false" ht="15" hidden="false" customHeight="false" outlineLevel="0" collapsed="false">
      <c r="A88" s="10"/>
      <c r="B88" s="10"/>
      <c r="C88" s="10"/>
      <c r="D88" s="10"/>
      <c r="E88" s="10"/>
      <c r="F88" s="10"/>
      <c r="G88" s="10"/>
      <c r="H88" s="10"/>
    </row>
    <row r="89" customFormat="false" ht="15" hidden="false" customHeight="false" outlineLevel="0" collapsed="false">
      <c r="A89" s="13"/>
      <c r="B89" s="13"/>
      <c r="C89" s="13"/>
      <c r="D89" s="13"/>
      <c r="E89" s="13"/>
      <c r="F89" s="13"/>
      <c r="G89" s="13"/>
      <c r="H89" s="13"/>
    </row>
    <row r="90" customFormat="false" ht="15" hidden="false" customHeight="false" outlineLevel="0" collapsed="false">
      <c r="A90" s="10"/>
      <c r="B90" s="10"/>
      <c r="C90" s="10"/>
      <c r="D90" s="10"/>
      <c r="E90" s="10"/>
      <c r="F90" s="10"/>
      <c r="G90" s="10"/>
      <c r="H90" s="10"/>
    </row>
    <row r="91" customFormat="false" ht="15" hidden="false" customHeight="false" outlineLevel="0" collapsed="false">
      <c r="A91" s="13"/>
      <c r="B91" s="13"/>
      <c r="C91" s="13"/>
      <c r="D91" s="13"/>
      <c r="E91" s="13"/>
      <c r="F91" s="13"/>
      <c r="G91" s="13"/>
      <c r="H91" s="13"/>
    </row>
    <row r="92" customFormat="false" ht="15" hidden="false" customHeight="false" outlineLevel="0" collapsed="false">
      <c r="A92" s="10"/>
      <c r="B92" s="10"/>
      <c r="C92" s="10"/>
      <c r="D92" s="10"/>
      <c r="E92" s="10"/>
      <c r="F92" s="10"/>
      <c r="G92" s="10"/>
      <c r="H92" s="10"/>
    </row>
    <row r="93" customFormat="false" ht="15" hidden="false" customHeight="false" outlineLevel="0" collapsed="false">
      <c r="A93" s="13"/>
      <c r="B93" s="13"/>
      <c r="C93" s="13"/>
      <c r="D93" s="13"/>
      <c r="E93" s="13"/>
      <c r="F93" s="13"/>
      <c r="G93" s="13"/>
      <c r="H93" s="13"/>
    </row>
    <row r="94" customFormat="false" ht="15" hidden="false" customHeight="false" outlineLevel="0" collapsed="false">
      <c r="A94" s="10"/>
      <c r="B94" s="10"/>
      <c r="C94" s="10"/>
      <c r="D94" s="10"/>
      <c r="E94" s="10"/>
      <c r="F94" s="10"/>
      <c r="G94" s="10"/>
      <c r="H94" s="10"/>
    </row>
    <row r="95" customFormat="false" ht="15" hidden="false" customHeight="false" outlineLevel="0" collapsed="false">
      <c r="A95" s="13"/>
      <c r="B95" s="13"/>
      <c r="C95" s="13"/>
      <c r="D95" s="13"/>
      <c r="E95" s="13"/>
      <c r="F95" s="13"/>
      <c r="G95" s="13"/>
      <c r="H95" s="13"/>
    </row>
    <row r="96" customFormat="false" ht="15" hidden="false" customHeight="false" outlineLevel="0" collapsed="false">
      <c r="A96" s="10"/>
      <c r="B96" s="10"/>
      <c r="C96" s="10"/>
      <c r="D96" s="10"/>
      <c r="E96" s="10"/>
      <c r="F96" s="10"/>
      <c r="G96" s="10"/>
      <c r="H96" s="10"/>
    </row>
    <row r="97" customFormat="false" ht="15" hidden="false" customHeight="false" outlineLevel="0" collapsed="false">
      <c r="A97" s="13"/>
      <c r="B97" s="13"/>
      <c r="C97" s="13"/>
      <c r="D97" s="13"/>
      <c r="E97" s="13"/>
      <c r="F97" s="13"/>
      <c r="G97" s="13"/>
      <c r="H97" s="13"/>
    </row>
    <row r="98" customFormat="false" ht="15" hidden="false" customHeight="false" outlineLevel="0" collapsed="false">
      <c r="A98" s="10"/>
      <c r="B98" s="10"/>
      <c r="C98" s="10"/>
      <c r="D98" s="10"/>
      <c r="E98" s="10"/>
      <c r="F98" s="10"/>
      <c r="G98" s="10"/>
      <c r="H98" s="10"/>
    </row>
    <row r="99" customFormat="false" ht="15" hidden="false" customHeight="false" outlineLevel="0" collapsed="false">
      <c r="A99" s="13"/>
      <c r="B99" s="13"/>
      <c r="C99" s="13"/>
      <c r="D99" s="13"/>
      <c r="E99" s="13"/>
      <c r="F99" s="13"/>
      <c r="G99" s="13"/>
      <c r="H99" s="13"/>
    </row>
    <row r="100" customFormat="false" ht="15" hidden="false" customHeight="false" outlineLevel="0" collapsed="false">
      <c r="A100" s="10"/>
      <c r="B100" s="10"/>
      <c r="C100" s="10"/>
      <c r="D100" s="10"/>
      <c r="E100" s="10"/>
      <c r="F100" s="10"/>
      <c r="G100" s="10"/>
      <c r="H100" s="10"/>
    </row>
    <row r="101" customFormat="false" ht="15" hidden="false" customHeight="false" outlineLevel="0" collapsed="false">
      <c r="A101" s="13"/>
      <c r="B101" s="13"/>
      <c r="C101" s="13"/>
      <c r="D101" s="13"/>
      <c r="E101" s="13"/>
      <c r="F101" s="13"/>
      <c r="G101" s="13"/>
      <c r="H101" s="13"/>
    </row>
    <row r="102" customFormat="false" ht="15" hidden="false" customHeight="false" outlineLevel="0" collapsed="false">
      <c r="A102" s="10"/>
      <c r="B102" s="10"/>
      <c r="C102" s="10"/>
      <c r="D102" s="10"/>
      <c r="E102" s="10"/>
      <c r="F102" s="10"/>
      <c r="G102" s="10"/>
      <c r="H102" s="10"/>
    </row>
    <row r="103" customFormat="false" ht="15" hidden="false" customHeight="false" outlineLevel="0" collapsed="false">
      <c r="A103" s="13"/>
      <c r="B103" s="13"/>
      <c r="C103" s="13"/>
      <c r="D103" s="13"/>
      <c r="E103" s="13"/>
      <c r="F103" s="13"/>
      <c r="G103" s="13"/>
      <c r="H103" s="13"/>
    </row>
    <row r="104" customFormat="false" ht="15" hidden="false" customHeight="false" outlineLevel="0" collapsed="false">
      <c r="A104" s="10"/>
      <c r="B104" s="10"/>
      <c r="C104" s="10"/>
      <c r="D104" s="10"/>
      <c r="E104" s="10"/>
      <c r="F104" s="10"/>
      <c r="G104" s="10"/>
      <c r="H104" s="10"/>
    </row>
    <row r="105" customFormat="false" ht="15" hidden="false" customHeight="false" outlineLevel="0" collapsed="false">
      <c r="A105" s="13"/>
      <c r="B105" s="13"/>
      <c r="C105" s="13"/>
      <c r="D105" s="13"/>
      <c r="E105" s="13"/>
      <c r="F105" s="13"/>
      <c r="G105" s="13"/>
      <c r="H105" s="13"/>
    </row>
    <row r="106" customFormat="false" ht="15" hidden="false" customHeight="false" outlineLevel="0" collapsed="false">
      <c r="A106" s="10"/>
      <c r="B106" s="10"/>
      <c r="C106" s="10"/>
      <c r="D106" s="10"/>
      <c r="E106" s="10"/>
      <c r="F106" s="10"/>
      <c r="G106" s="10"/>
      <c r="H106" s="10"/>
    </row>
    <row r="107" customFormat="false" ht="15" hidden="false" customHeight="false" outlineLevel="0" collapsed="false">
      <c r="A107" s="13"/>
      <c r="B107" s="13"/>
      <c r="C107" s="13"/>
      <c r="D107" s="13"/>
      <c r="E107" s="13"/>
      <c r="F107" s="13"/>
      <c r="G107" s="13"/>
      <c r="H107" s="13"/>
    </row>
    <row r="108" customFormat="false" ht="15" hidden="false" customHeight="false" outlineLevel="0" collapsed="false">
      <c r="A108" s="10"/>
      <c r="B108" s="10"/>
      <c r="C108" s="10"/>
      <c r="D108" s="10"/>
      <c r="E108" s="10"/>
      <c r="F108" s="10"/>
      <c r="G108" s="10"/>
      <c r="H108" s="10"/>
    </row>
    <row r="109" customFormat="false" ht="15" hidden="false" customHeight="false" outlineLevel="0" collapsed="false">
      <c r="A109" s="13"/>
      <c r="B109" s="13"/>
      <c r="C109" s="13"/>
      <c r="D109" s="13"/>
      <c r="E109" s="13"/>
      <c r="F109" s="13"/>
      <c r="G109" s="13"/>
      <c r="H109" s="13"/>
    </row>
    <row r="110" customFormat="false" ht="15" hidden="false" customHeight="false" outlineLevel="0" collapsed="false">
      <c r="A110" s="10"/>
      <c r="B110" s="10"/>
      <c r="C110" s="10"/>
      <c r="D110" s="10"/>
      <c r="E110" s="10"/>
      <c r="F110" s="10"/>
      <c r="G110" s="10"/>
      <c r="H110" s="10"/>
    </row>
    <row r="111" customFormat="false" ht="15" hidden="false" customHeight="false" outlineLevel="0" collapsed="false">
      <c r="A111" s="13"/>
      <c r="B111" s="13"/>
      <c r="C111" s="13"/>
      <c r="D111" s="13"/>
      <c r="E111" s="13"/>
      <c r="F111" s="13"/>
      <c r="G111" s="13"/>
      <c r="H111" s="13"/>
    </row>
    <row r="112" customFormat="false" ht="15" hidden="false" customHeight="false" outlineLevel="0" collapsed="false">
      <c r="A112" s="10"/>
      <c r="B112" s="10"/>
      <c r="C112" s="10"/>
      <c r="D112" s="10"/>
      <c r="E112" s="10"/>
      <c r="F112" s="10"/>
      <c r="G112" s="10"/>
      <c r="H112" s="10"/>
    </row>
    <row r="113" customFormat="false" ht="15" hidden="false" customHeight="false" outlineLevel="0" collapsed="false">
      <c r="A113" s="13"/>
      <c r="B113" s="13"/>
      <c r="C113" s="13"/>
      <c r="D113" s="13"/>
      <c r="E113" s="13"/>
      <c r="F113" s="13"/>
      <c r="G113" s="13"/>
      <c r="H113" s="13"/>
    </row>
    <row r="114" customFormat="false" ht="15" hidden="false" customHeight="false" outlineLevel="0" collapsed="false">
      <c r="A114" s="10"/>
      <c r="B114" s="10"/>
      <c r="C114" s="10"/>
      <c r="D114" s="10"/>
      <c r="E114" s="10"/>
      <c r="F114" s="10"/>
      <c r="G114" s="10"/>
      <c r="H114" s="10"/>
    </row>
    <row r="115" customFormat="false" ht="15" hidden="false" customHeight="false" outlineLevel="0" collapsed="false">
      <c r="A115" s="13"/>
      <c r="B115" s="13"/>
      <c r="C115" s="13"/>
      <c r="D115" s="13"/>
      <c r="E115" s="13"/>
      <c r="F115" s="13"/>
      <c r="G115" s="13"/>
      <c r="H115" s="13"/>
    </row>
    <row r="116" customFormat="false" ht="15" hidden="false" customHeight="false" outlineLevel="0" collapsed="false">
      <c r="A116" s="10"/>
      <c r="B116" s="10"/>
      <c r="C116" s="10"/>
      <c r="D116" s="10"/>
      <c r="E116" s="10"/>
      <c r="F116" s="10"/>
      <c r="G116" s="10"/>
      <c r="H116" s="10"/>
    </row>
    <row r="117" customFormat="false" ht="15" hidden="false" customHeight="false" outlineLevel="0" collapsed="false">
      <c r="A117" s="13"/>
      <c r="B117" s="13"/>
      <c r="C117" s="13"/>
      <c r="D117" s="13"/>
      <c r="E117" s="13"/>
      <c r="F117" s="13"/>
      <c r="G117" s="13"/>
      <c r="H117" s="13"/>
    </row>
    <row r="118" customFormat="false" ht="15" hidden="false" customHeight="false" outlineLevel="0" collapsed="false">
      <c r="A118" s="10"/>
      <c r="B118" s="10"/>
      <c r="C118" s="10"/>
      <c r="D118" s="10"/>
      <c r="E118" s="10"/>
      <c r="F118" s="10"/>
      <c r="G118" s="10"/>
      <c r="H118" s="10"/>
    </row>
    <row r="119" customFormat="false" ht="15" hidden="false" customHeight="false" outlineLevel="0" collapsed="false">
      <c r="A119" s="13"/>
      <c r="B119" s="13"/>
      <c r="C119" s="13"/>
      <c r="D119" s="13"/>
      <c r="E119" s="13"/>
      <c r="F119" s="13"/>
      <c r="G119" s="13"/>
      <c r="H119" s="13"/>
    </row>
    <row r="120" customFormat="false" ht="15" hidden="false" customHeight="false" outlineLevel="0" collapsed="false">
      <c r="A120" s="10"/>
      <c r="B120" s="10"/>
      <c r="C120" s="10"/>
      <c r="D120" s="10"/>
      <c r="E120" s="10"/>
      <c r="F120" s="10"/>
      <c r="G120" s="10"/>
      <c r="H120" s="10"/>
    </row>
    <row r="121" customFormat="false" ht="15" hidden="false" customHeight="false" outlineLevel="0" collapsed="false">
      <c r="A121" s="13"/>
      <c r="B121" s="13"/>
      <c r="C121" s="13"/>
      <c r="D121" s="13"/>
      <c r="E121" s="13"/>
      <c r="F121" s="13"/>
      <c r="G121" s="13"/>
      <c r="H121" s="13"/>
    </row>
    <row r="122" customFormat="false" ht="15" hidden="false" customHeight="false" outlineLevel="0" collapsed="false">
      <c r="A122" s="10"/>
      <c r="B122" s="10"/>
      <c r="C122" s="10"/>
      <c r="D122" s="10"/>
      <c r="E122" s="10"/>
      <c r="F122" s="10"/>
      <c r="G122" s="10"/>
      <c r="H122" s="10"/>
    </row>
    <row r="123" customFormat="false" ht="15" hidden="false" customHeight="false" outlineLevel="0" collapsed="false">
      <c r="A123" s="13"/>
      <c r="B123" s="13"/>
      <c r="C123" s="13"/>
      <c r="D123" s="13"/>
      <c r="E123" s="13"/>
      <c r="F123" s="13"/>
      <c r="G123" s="13"/>
      <c r="H123" s="13"/>
    </row>
    <row r="124" customFormat="false" ht="15" hidden="false" customHeight="false" outlineLevel="0" collapsed="false">
      <c r="A124" s="10"/>
      <c r="B124" s="10"/>
      <c r="C124" s="10"/>
      <c r="D124" s="10"/>
      <c r="E124" s="10"/>
      <c r="F124" s="10"/>
      <c r="G124" s="10"/>
      <c r="H124" s="10"/>
    </row>
    <row r="125" customFormat="false" ht="15" hidden="false" customHeight="false" outlineLevel="0" collapsed="false">
      <c r="A125" s="13"/>
      <c r="B125" s="13"/>
      <c r="C125" s="13"/>
      <c r="D125" s="13"/>
      <c r="E125" s="13"/>
      <c r="F125" s="13"/>
      <c r="G125" s="13"/>
      <c r="H125" s="13"/>
    </row>
    <row r="126" customFormat="false" ht="15" hidden="false" customHeight="false" outlineLevel="0" collapsed="false">
      <c r="A126" s="10"/>
      <c r="B126" s="10"/>
      <c r="C126" s="10"/>
      <c r="D126" s="10"/>
      <c r="E126" s="10"/>
      <c r="F126" s="10"/>
      <c r="G126" s="10"/>
      <c r="H126" s="10"/>
    </row>
    <row r="127" customFormat="false" ht="15" hidden="false" customHeight="false" outlineLevel="0" collapsed="false">
      <c r="A127" s="13"/>
      <c r="B127" s="13"/>
      <c r="C127" s="13"/>
      <c r="D127" s="13"/>
      <c r="E127" s="13"/>
      <c r="F127" s="13"/>
      <c r="G127" s="13"/>
      <c r="H127" s="13"/>
    </row>
    <row r="128" customFormat="false" ht="15" hidden="false" customHeight="false" outlineLevel="0" collapsed="false">
      <c r="A128" s="10"/>
      <c r="B128" s="10"/>
      <c r="C128" s="10"/>
      <c r="D128" s="10"/>
      <c r="E128" s="10"/>
      <c r="F128" s="10"/>
      <c r="G128" s="10"/>
      <c r="H128" s="10"/>
    </row>
    <row r="129" customFormat="false" ht="15" hidden="false" customHeight="false" outlineLevel="0" collapsed="false">
      <c r="A129" s="13"/>
      <c r="B129" s="13"/>
      <c r="C129" s="13"/>
      <c r="D129" s="13"/>
      <c r="E129" s="13"/>
      <c r="F129" s="13"/>
      <c r="G129" s="13"/>
      <c r="H129" s="13"/>
    </row>
    <row r="130" customFormat="false" ht="15" hidden="false" customHeight="false" outlineLevel="0" collapsed="false">
      <c r="A130" s="10"/>
      <c r="B130" s="10"/>
      <c r="C130" s="10"/>
      <c r="D130" s="10"/>
      <c r="E130" s="10"/>
      <c r="F130" s="10"/>
      <c r="G130" s="10"/>
      <c r="H130" s="10"/>
    </row>
    <row r="131" customFormat="false" ht="15" hidden="false" customHeight="false" outlineLevel="0" collapsed="false">
      <c r="A131" s="13"/>
      <c r="B131" s="13"/>
      <c r="C131" s="13"/>
      <c r="D131" s="13"/>
      <c r="E131" s="13"/>
      <c r="F131" s="13"/>
      <c r="G131" s="13"/>
      <c r="H131" s="13"/>
    </row>
    <row r="132" customFormat="false" ht="15" hidden="false" customHeight="false" outlineLevel="0" collapsed="false">
      <c r="A132" s="10"/>
      <c r="B132" s="10"/>
      <c r="C132" s="10"/>
      <c r="D132" s="10"/>
      <c r="E132" s="10"/>
      <c r="F132" s="10"/>
      <c r="G132" s="10"/>
      <c r="H132" s="10"/>
    </row>
    <row r="133" customFormat="false" ht="15" hidden="false" customHeight="false" outlineLevel="0" collapsed="false">
      <c r="A133" s="13"/>
      <c r="B133" s="13"/>
      <c r="C133" s="13"/>
      <c r="D133" s="13"/>
      <c r="E133" s="13"/>
      <c r="F133" s="13"/>
      <c r="G133" s="13"/>
      <c r="H133" s="13"/>
    </row>
    <row r="134" customFormat="false" ht="15" hidden="false" customHeight="false" outlineLevel="0" collapsed="false">
      <c r="A134" s="10"/>
      <c r="B134" s="10"/>
      <c r="C134" s="10"/>
      <c r="D134" s="10"/>
      <c r="E134" s="10"/>
      <c r="F134" s="10"/>
      <c r="G134" s="10"/>
      <c r="H134" s="10"/>
    </row>
    <row r="135" customFormat="false" ht="15" hidden="false" customHeight="false" outlineLevel="0" collapsed="false">
      <c r="A135" s="13"/>
      <c r="B135" s="13"/>
      <c r="C135" s="13"/>
      <c r="D135" s="13"/>
      <c r="E135" s="13"/>
      <c r="F135" s="13"/>
      <c r="G135" s="13"/>
      <c r="H135" s="13"/>
    </row>
    <row r="136" customFormat="false" ht="15" hidden="false" customHeight="false" outlineLevel="0" collapsed="false">
      <c r="A136" s="10"/>
      <c r="B136" s="10"/>
      <c r="C136" s="10"/>
      <c r="D136" s="10"/>
      <c r="E136" s="10"/>
      <c r="F136" s="10"/>
      <c r="G136" s="10"/>
      <c r="H136" s="10"/>
    </row>
    <row r="137" customFormat="false" ht="15" hidden="false" customHeight="false" outlineLevel="0" collapsed="false">
      <c r="A137" s="13"/>
      <c r="B137" s="13"/>
      <c r="C137" s="13"/>
      <c r="D137" s="13"/>
      <c r="E137" s="13"/>
      <c r="F137" s="13"/>
      <c r="G137" s="13"/>
      <c r="H137" s="13"/>
    </row>
    <row r="138" customFormat="false" ht="15" hidden="false" customHeight="false" outlineLevel="0" collapsed="false">
      <c r="A138" s="10"/>
      <c r="B138" s="10"/>
      <c r="C138" s="10"/>
      <c r="D138" s="10"/>
      <c r="E138" s="10"/>
      <c r="F138" s="10"/>
      <c r="G138" s="10"/>
      <c r="H138" s="10"/>
    </row>
    <row r="139" customFormat="false" ht="15" hidden="false" customHeight="false" outlineLevel="0" collapsed="false">
      <c r="A139" s="13"/>
      <c r="B139" s="13"/>
      <c r="C139" s="13"/>
      <c r="D139" s="13"/>
      <c r="E139" s="13"/>
      <c r="F139" s="13"/>
      <c r="G139" s="13"/>
      <c r="H139" s="13"/>
    </row>
    <row r="140" customFormat="false" ht="15" hidden="false" customHeight="false" outlineLevel="0" collapsed="false">
      <c r="A140" s="10"/>
      <c r="B140" s="10"/>
      <c r="C140" s="10"/>
      <c r="D140" s="10"/>
      <c r="E140" s="10"/>
      <c r="F140" s="10"/>
      <c r="G140" s="10"/>
      <c r="H140" s="10"/>
    </row>
    <row r="141" customFormat="false" ht="15" hidden="false" customHeight="false" outlineLevel="0" collapsed="false">
      <c r="A141" s="13"/>
      <c r="B141" s="13"/>
      <c r="C141" s="13"/>
      <c r="D141" s="13"/>
      <c r="E141" s="13"/>
      <c r="F141" s="13"/>
      <c r="G141" s="13"/>
      <c r="H141" s="13"/>
    </row>
    <row r="142" customFormat="false" ht="15" hidden="false" customHeight="false" outlineLevel="0" collapsed="false">
      <c r="A142" s="10"/>
      <c r="B142" s="10"/>
      <c r="C142" s="10"/>
      <c r="D142" s="10"/>
      <c r="E142" s="10"/>
      <c r="F142" s="10"/>
      <c r="G142" s="10"/>
      <c r="H142" s="10"/>
    </row>
    <row r="143" customFormat="false" ht="15" hidden="false" customHeight="false" outlineLevel="0" collapsed="false">
      <c r="A143" s="13"/>
      <c r="B143" s="13"/>
      <c r="C143" s="13"/>
      <c r="D143" s="13"/>
      <c r="E143" s="13"/>
      <c r="F143" s="13"/>
      <c r="G143" s="13"/>
      <c r="H143" s="13"/>
    </row>
    <row r="144" customFormat="false" ht="15" hidden="false" customHeight="false" outlineLevel="0" collapsed="false">
      <c r="A144" s="10"/>
      <c r="B144" s="10"/>
      <c r="C144" s="10"/>
      <c r="D144" s="10"/>
      <c r="E144" s="10"/>
      <c r="F144" s="10"/>
      <c r="G144" s="10"/>
      <c r="H144" s="10"/>
    </row>
    <row r="145" customFormat="false" ht="15" hidden="false" customHeight="false" outlineLevel="0" collapsed="false">
      <c r="A145" s="13"/>
      <c r="B145" s="13"/>
      <c r="C145" s="13"/>
      <c r="D145" s="13"/>
      <c r="E145" s="13"/>
      <c r="F145" s="13"/>
      <c r="G145" s="13"/>
      <c r="H145" s="13"/>
    </row>
    <row r="146" customFormat="false" ht="15" hidden="false" customHeight="false" outlineLevel="0" collapsed="false">
      <c r="A146" s="10"/>
      <c r="B146" s="10"/>
      <c r="C146" s="10"/>
      <c r="D146" s="10"/>
      <c r="E146" s="10"/>
      <c r="F146" s="10"/>
      <c r="G146" s="10"/>
      <c r="H146" s="10"/>
    </row>
    <row r="147" customFormat="false" ht="15" hidden="false" customHeight="false" outlineLevel="0" collapsed="false">
      <c r="A147" s="13"/>
      <c r="B147" s="13"/>
      <c r="C147" s="13"/>
      <c r="D147" s="13"/>
      <c r="E147" s="13"/>
      <c r="F147" s="13"/>
      <c r="G147" s="13"/>
      <c r="H147" s="13"/>
    </row>
    <row r="148" customFormat="false" ht="15" hidden="false" customHeight="false" outlineLevel="0" collapsed="false">
      <c r="A148" s="10"/>
      <c r="B148" s="10"/>
      <c r="C148" s="10"/>
      <c r="D148" s="10"/>
      <c r="E148" s="10"/>
      <c r="F148" s="10"/>
      <c r="G148" s="10"/>
      <c r="H148" s="10"/>
    </row>
    <row r="149" customFormat="false" ht="15" hidden="false" customHeight="false" outlineLevel="0" collapsed="false">
      <c r="A149" s="13"/>
      <c r="B149" s="13"/>
      <c r="C149" s="13"/>
      <c r="D149" s="13"/>
      <c r="E149" s="13"/>
      <c r="F149" s="13"/>
      <c r="G149" s="13"/>
      <c r="H149" s="13"/>
    </row>
    <row r="150" customFormat="false" ht="15" hidden="false" customHeight="false" outlineLevel="0" collapsed="false">
      <c r="A150" s="10"/>
      <c r="B150" s="10"/>
      <c r="C150" s="10"/>
      <c r="D150" s="10"/>
      <c r="E150" s="10"/>
      <c r="F150" s="10"/>
      <c r="G150" s="10"/>
      <c r="H150" s="10"/>
    </row>
    <row r="151" customFormat="false" ht="15" hidden="false" customHeight="false" outlineLevel="0" collapsed="false">
      <c r="A151" s="13"/>
      <c r="B151" s="13"/>
      <c r="C151" s="13"/>
      <c r="D151" s="13"/>
      <c r="E151" s="13"/>
      <c r="F151" s="13"/>
      <c r="G151" s="13"/>
      <c r="H151" s="13"/>
    </row>
    <row r="152" customFormat="false" ht="15" hidden="false" customHeight="false" outlineLevel="0" collapsed="false">
      <c r="A152" s="10"/>
      <c r="B152" s="10"/>
      <c r="C152" s="10"/>
      <c r="D152" s="10"/>
      <c r="E152" s="10"/>
      <c r="F152" s="10"/>
      <c r="G152" s="10"/>
      <c r="H152" s="10"/>
    </row>
    <row r="153" customFormat="false" ht="15" hidden="false" customHeight="false" outlineLevel="0" collapsed="false">
      <c r="A153" s="13"/>
      <c r="B153" s="13"/>
      <c r="C153" s="13"/>
      <c r="D153" s="13"/>
      <c r="E153" s="13"/>
      <c r="F153" s="13"/>
      <c r="G153" s="13"/>
      <c r="H153" s="13"/>
    </row>
    <row r="154" customFormat="false" ht="15" hidden="false" customHeight="false" outlineLevel="0" collapsed="false">
      <c r="A154" s="10"/>
      <c r="B154" s="10"/>
      <c r="C154" s="10"/>
      <c r="D154" s="10"/>
      <c r="E154" s="10"/>
      <c r="F154" s="10"/>
      <c r="G154" s="10"/>
      <c r="H154" s="10"/>
    </row>
    <row r="155" customFormat="false" ht="15" hidden="false" customHeight="false" outlineLevel="0" collapsed="false">
      <c r="A155" s="13"/>
      <c r="B155" s="13"/>
      <c r="C155" s="13"/>
      <c r="D155" s="13"/>
      <c r="E155" s="13"/>
      <c r="F155" s="13"/>
      <c r="G155" s="13"/>
      <c r="H155" s="13"/>
    </row>
    <row r="156" customFormat="false" ht="15" hidden="false" customHeight="false" outlineLevel="0" collapsed="false">
      <c r="A156" s="10"/>
      <c r="B156" s="10"/>
      <c r="C156" s="10"/>
      <c r="D156" s="10"/>
      <c r="E156" s="10"/>
      <c r="F156" s="10"/>
      <c r="G156" s="10"/>
      <c r="H156" s="10"/>
    </row>
    <row r="157" customFormat="false" ht="15" hidden="false" customHeight="false" outlineLevel="0" collapsed="false">
      <c r="A157" s="13"/>
      <c r="B157" s="13"/>
      <c r="C157" s="13"/>
      <c r="D157" s="13"/>
      <c r="E157" s="13"/>
      <c r="F157" s="13"/>
      <c r="G157" s="13"/>
      <c r="H157" s="13"/>
    </row>
    <row r="158" customFormat="false" ht="15" hidden="false" customHeight="false" outlineLevel="0" collapsed="false">
      <c r="A158" s="10"/>
      <c r="B158" s="10"/>
      <c r="C158" s="10"/>
      <c r="D158" s="10"/>
      <c r="E158" s="10"/>
      <c r="F158" s="10"/>
      <c r="G158" s="10"/>
      <c r="H158" s="10"/>
    </row>
    <row r="159" customFormat="false" ht="15" hidden="false" customHeight="false" outlineLevel="0" collapsed="false">
      <c r="A159" s="13"/>
      <c r="B159" s="13"/>
      <c r="C159" s="13"/>
      <c r="D159" s="13"/>
      <c r="E159" s="13"/>
      <c r="F159" s="13"/>
      <c r="G159" s="13"/>
      <c r="H159" s="13"/>
    </row>
    <row r="160" customFormat="false" ht="15" hidden="false" customHeight="false" outlineLevel="0" collapsed="false">
      <c r="A160" s="10"/>
      <c r="B160" s="10"/>
      <c r="C160" s="10"/>
      <c r="D160" s="10"/>
      <c r="E160" s="10"/>
      <c r="F160" s="10"/>
      <c r="G160" s="10"/>
      <c r="H160" s="10"/>
    </row>
    <row r="161" customFormat="false" ht="15" hidden="false" customHeight="false" outlineLevel="0" collapsed="false">
      <c r="A161" s="13"/>
      <c r="B161" s="13"/>
      <c r="C161" s="13"/>
      <c r="D161" s="13"/>
      <c r="E161" s="13"/>
      <c r="F161" s="13"/>
      <c r="G161" s="13"/>
      <c r="H161" s="13"/>
    </row>
    <row r="162" customFormat="false" ht="15" hidden="false" customHeight="false" outlineLevel="0" collapsed="false">
      <c r="A162" s="10"/>
      <c r="B162" s="10"/>
      <c r="C162" s="10"/>
      <c r="D162" s="10"/>
      <c r="E162" s="10"/>
      <c r="F162" s="10"/>
      <c r="G162" s="10"/>
      <c r="H162" s="10"/>
    </row>
    <row r="163" customFormat="false" ht="15" hidden="false" customHeight="false" outlineLevel="0" collapsed="false">
      <c r="A163" s="13"/>
      <c r="B163" s="13"/>
      <c r="C163" s="13"/>
      <c r="D163" s="13"/>
      <c r="E163" s="13"/>
      <c r="F163" s="13"/>
      <c r="G163" s="13"/>
      <c r="H163" s="13"/>
    </row>
    <row r="164" customFormat="false" ht="15" hidden="false" customHeight="false" outlineLevel="0" collapsed="false">
      <c r="A164" s="10"/>
      <c r="B164" s="10"/>
      <c r="C164" s="10"/>
      <c r="D164" s="10"/>
      <c r="E164" s="10"/>
      <c r="F164" s="10"/>
      <c r="G164" s="10"/>
      <c r="H164" s="10"/>
    </row>
    <row r="165" customFormat="false" ht="15" hidden="false" customHeight="false" outlineLevel="0" collapsed="false">
      <c r="A165" s="13"/>
      <c r="B165" s="13"/>
      <c r="C165" s="13"/>
      <c r="D165" s="13"/>
      <c r="E165" s="13"/>
      <c r="F165" s="13"/>
      <c r="G165" s="13"/>
      <c r="H165" s="13"/>
    </row>
    <row r="166" customFormat="false" ht="15" hidden="false" customHeight="false" outlineLevel="0" collapsed="false">
      <c r="A166" s="10"/>
      <c r="B166" s="10"/>
      <c r="C166" s="10"/>
      <c r="D166" s="10"/>
      <c r="E166" s="10"/>
      <c r="F166" s="10"/>
      <c r="G166" s="10"/>
      <c r="H166" s="10"/>
    </row>
    <row r="167" customFormat="false" ht="15" hidden="false" customHeight="false" outlineLevel="0" collapsed="false">
      <c r="A167" s="13"/>
      <c r="B167" s="13"/>
      <c r="C167" s="13"/>
      <c r="D167" s="13"/>
      <c r="E167" s="13"/>
      <c r="F167" s="13"/>
      <c r="G167" s="13"/>
      <c r="H167" s="13"/>
    </row>
    <row r="168" customFormat="false" ht="15" hidden="false" customHeight="false" outlineLevel="0" collapsed="false">
      <c r="A168" s="10"/>
      <c r="B168" s="10"/>
      <c r="C168" s="10"/>
      <c r="D168" s="10"/>
      <c r="E168" s="10"/>
      <c r="F168" s="10"/>
      <c r="G168" s="10"/>
      <c r="H168" s="10"/>
    </row>
    <row r="169" customFormat="false" ht="15" hidden="false" customHeight="false" outlineLevel="0" collapsed="false">
      <c r="A169" s="13"/>
      <c r="B169" s="13"/>
      <c r="C169" s="13"/>
      <c r="D169" s="13"/>
      <c r="E169" s="13"/>
      <c r="F169" s="13"/>
      <c r="G169" s="13"/>
      <c r="H169" s="13"/>
    </row>
    <row r="170" customFormat="false" ht="15" hidden="false" customHeight="false" outlineLevel="0" collapsed="false">
      <c r="A170" s="10"/>
      <c r="B170" s="10"/>
      <c r="C170" s="10"/>
      <c r="D170" s="10"/>
      <c r="E170" s="10"/>
      <c r="F170" s="10"/>
      <c r="G170" s="10"/>
      <c r="H170" s="10"/>
    </row>
    <row r="171" customFormat="false" ht="15" hidden="false" customHeight="false" outlineLevel="0" collapsed="false">
      <c r="A171" s="13"/>
      <c r="B171" s="13"/>
      <c r="C171" s="13"/>
      <c r="D171" s="13"/>
      <c r="E171" s="13"/>
      <c r="F171" s="13"/>
      <c r="G171" s="13"/>
      <c r="H171" s="13"/>
    </row>
    <row r="172" customFormat="false" ht="15" hidden="false" customHeight="false" outlineLevel="0" collapsed="false">
      <c r="A172" s="10"/>
      <c r="B172" s="10"/>
      <c r="C172" s="10"/>
      <c r="D172" s="10"/>
      <c r="E172" s="10"/>
      <c r="F172" s="10"/>
      <c r="G172" s="10"/>
      <c r="H172" s="10"/>
    </row>
    <row r="173" customFormat="false" ht="15" hidden="false" customHeight="false" outlineLevel="0" collapsed="false">
      <c r="A173" s="13"/>
      <c r="B173" s="13"/>
      <c r="C173" s="13"/>
      <c r="D173" s="13"/>
      <c r="E173" s="13"/>
      <c r="F173" s="13"/>
      <c r="G173" s="13"/>
      <c r="H173" s="13"/>
    </row>
    <row r="174" customFormat="false" ht="15" hidden="false" customHeight="false" outlineLevel="0" collapsed="false">
      <c r="A174" s="10"/>
      <c r="B174" s="10"/>
      <c r="C174" s="10"/>
      <c r="D174" s="10"/>
      <c r="E174" s="10"/>
      <c r="F174" s="10"/>
      <c r="G174" s="10"/>
      <c r="H174" s="10"/>
    </row>
    <row r="175" customFormat="false" ht="15" hidden="false" customHeight="false" outlineLevel="0" collapsed="false">
      <c r="A175" s="13"/>
      <c r="B175" s="13"/>
      <c r="C175" s="13"/>
      <c r="D175" s="13"/>
      <c r="E175" s="13"/>
      <c r="F175" s="13"/>
      <c r="G175" s="13"/>
      <c r="H175" s="13"/>
    </row>
    <row r="176" customFormat="false" ht="15" hidden="false" customHeight="false" outlineLevel="0" collapsed="false">
      <c r="A176" s="10"/>
      <c r="B176" s="10"/>
      <c r="C176" s="10"/>
      <c r="D176" s="10"/>
      <c r="E176" s="10"/>
      <c r="F176" s="10"/>
      <c r="G176" s="10"/>
      <c r="H176" s="10"/>
    </row>
    <row r="177" customFormat="false" ht="15" hidden="false" customHeight="false" outlineLevel="0" collapsed="false">
      <c r="A177" s="13"/>
      <c r="B177" s="13"/>
      <c r="C177" s="13"/>
      <c r="D177" s="13"/>
      <c r="E177" s="13"/>
      <c r="F177" s="13"/>
      <c r="G177" s="13"/>
      <c r="H177" s="13"/>
    </row>
    <row r="178" customFormat="false" ht="15" hidden="false" customHeight="false" outlineLevel="0" collapsed="false">
      <c r="A178" s="10"/>
      <c r="B178" s="10"/>
      <c r="C178" s="10"/>
      <c r="D178" s="10"/>
      <c r="E178" s="10"/>
      <c r="F178" s="10"/>
      <c r="G178" s="10"/>
      <c r="H178" s="10"/>
    </row>
    <row r="179" customFormat="false" ht="15" hidden="false" customHeight="false" outlineLevel="0" collapsed="false">
      <c r="A179" s="13"/>
      <c r="B179" s="13"/>
      <c r="C179" s="13"/>
      <c r="D179" s="13"/>
      <c r="E179" s="13"/>
      <c r="F179" s="13"/>
      <c r="G179" s="13"/>
      <c r="H179" s="13"/>
    </row>
    <row r="180" customFormat="false" ht="15" hidden="false" customHeight="false" outlineLevel="0" collapsed="false">
      <c r="A180" s="10"/>
      <c r="B180" s="10"/>
      <c r="C180" s="10"/>
      <c r="D180" s="10"/>
      <c r="E180" s="10"/>
      <c r="F180" s="10"/>
      <c r="G180" s="10"/>
      <c r="H180" s="10"/>
    </row>
    <row r="181" customFormat="false" ht="15" hidden="false" customHeight="false" outlineLevel="0" collapsed="false">
      <c r="A181" s="13"/>
      <c r="B181" s="13"/>
      <c r="C181" s="13"/>
      <c r="D181" s="13"/>
      <c r="E181" s="13"/>
      <c r="F181" s="13"/>
      <c r="G181" s="13"/>
      <c r="H181" s="13"/>
    </row>
    <row r="182" customFormat="false" ht="15" hidden="false" customHeight="false" outlineLevel="0" collapsed="false">
      <c r="A182" s="10"/>
      <c r="B182" s="10"/>
      <c r="C182" s="10"/>
      <c r="D182" s="10"/>
      <c r="E182" s="10"/>
      <c r="F182" s="10"/>
      <c r="G182" s="10"/>
      <c r="H182" s="10"/>
    </row>
    <row r="183" customFormat="false" ht="15" hidden="false" customHeight="false" outlineLevel="0" collapsed="false">
      <c r="A183" s="13"/>
      <c r="B183" s="13"/>
      <c r="C183" s="13"/>
      <c r="D183" s="13"/>
      <c r="E183" s="13"/>
      <c r="F183" s="13"/>
      <c r="G183" s="13"/>
      <c r="H183" s="13"/>
    </row>
    <row r="184" customFormat="false" ht="15" hidden="false" customHeight="false" outlineLevel="0" collapsed="false">
      <c r="A184" s="10"/>
      <c r="B184" s="10"/>
      <c r="C184" s="10"/>
      <c r="D184" s="10"/>
      <c r="E184" s="10"/>
      <c r="F184" s="10"/>
      <c r="G184" s="10"/>
      <c r="H184" s="10"/>
    </row>
    <row r="185" customFormat="false" ht="15" hidden="false" customHeight="false" outlineLevel="0" collapsed="false">
      <c r="A185" s="13"/>
      <c r="B185" s="13"/>
      <c r="C185" s="13"/>
      <c r="D185" s="13"/>
      <c r="E185" s="13"/>
      <c r="F185" s="13"/>
      <c r="G185" s="13"/>
      <c r="H185" s="13"/>
    </row>
    <row r="186" customFormat="false" ht="15" hidden="false" customHeight="false" outlineLevel="0" collapsed="false">
      <c r="A186" s="10"/>
      <c r="B186" s="10"/>
      <c r="C186" s="10"/>
      <c r="D186" s="10"/>
      <c r="E186" s="10"/>
      <c r="F186" s="10"/>
      <c r="G186" s="10"/>
      <c r="H186" s="10"/>
    </row>
    <row r="187" customFormat="false" ht="15" hidden="false" customHeight="false" outlineLevel="0" collapsed="false">
      <c r="A187" s="13"/>
      <c r="B187" s="13"/>
      <c r="C187" s="13"/>
      <c r="D187" s="13"/>
      <c r="E187" s="13"/>
      <c r="F187" s="13"/>
      <c r="G187" s="13"/>
      <c r="H187" s="13"/>
    </row>
    <row r="188" customFormat="false" ht="15" hidden="false" customHeight="false" outlineLevel="0" collapsed="false">
      <c r="A188" s="10"/>
      <c r="B188" s="10"/>
      <c r="C188" s="10"/>
      <c r="D188" s="10"/>
      <c r="E188" s="10"/>
      <c r="F188" s="10"/>
      <c r="G188" s="10"/>
      <c r="H188" s="10"/>
    </row>
    <row r="189" customFormat="false" ht="15" hidden="false" customHeight="false" outlineLevel="0" collapsed="false">
      <c r="A189" s="13"/>
      <c r="B189" s="13"/>
      <c r="C189" s="13"/>
      <c r="D189" s="13"/>
      <c r="E189" s="13"/>
      <c r="F189" s="13"/>
      <c r="G189" s="13"/>
      <c r="H189" s="13"/>
    </row>
    <row r="190" customFormat="false" ht="15" hidden="false" customHeight="false" outlineLevel="0" collapsed="false">
      <c r="A190" s="10"/>
      <c r="B190" s="10"/>
      <c r="C190" s="10"/>
      <c r="D190" s="10"/>
      <c r="E190" s="10"/>
      <c r="F190" s="10"/>
      <c r="G190" s="10"/>
      <c r="H190" s="10"/>
    </row>
    <row r="191" customFormat="false" ht="15" hidden="false" customHeight="false" outlineLevel="0" collapsed="false">
      <c r="A191" s="13"/>
      <c r="B191" s="13"/>
      <c r="C191" s="13"/>
      <c r="D191" s="13"/>
      <c r="E191" s="13"/>
      <c r="F191" s="13"/>
      <c r="G191" s="13"/>
      <c r="H191" s="13"/>
    </row>
    <row r="192" customFormat="false" ht="15" hidden="false" customHeight="false" outlineLevel="0" collapsed="false">
      <c r="A192" s="10"/>
      <c r="B192" s="10"/>
      <c r="C192" s="10"/>
      <c r="D192" s="10"/>
      <c r="E192" s="10"/>
      <c r="F192" s="10"/>
      <c r="G192" s="10"/>
      <c r="H192" s="10"/>
    </row>
    <row r="193" customFormat="false" ht="15" hidden="false" customHeight="false" outlineLevel="0" collapsed="false">
      <c r="A193" s="13"/>
      <c r="B193" s="13"/>
      <c r="C193" s="13"/>
      <c r="D193" s="13"/>
      <c r="E193" s="13"/>
      <c r="F193" s="13"/>
      <c r="G193" s="13"/>
      <c r="H193" s="13"/>
    </row>
    <row r="194" customFormat="false" ht="15" hidden="false" customHeight="false" outlineLevel="0" collapsed="false">
      <c r="A194" s="10"/>
      <c r="B194" s="10"/>
      <c r="C194" s="10"/>
      <c r="D194" s="10"/>
      <c r="E194" s="10"/>
      <c r="F194" s="10"/>
      <c r="G194" s="10"/>
      <c r="H194" s="10"/>
    </row>
    <row r="195" customFormat="false" ht="15" hidden="false" customHeight="false" outlineLevel="0" collapsed="false">
      <c r="A195" s="13"/>
      <c r="B195" s="13"/>
      <c r="C195" s="13"/>
      <c r="D195" s="13"/>
      <c r="E195" s="13"/>
      <c r="F195" s="13"/>
      <c r="G195" s="13"/>
      <c r="H195" s="13"/>
    </row>
    <row r="196" customFormat="false" ht="15" hidden="false" customHeight="false" outlineLevel="0" collapsed="false">
      <c r="A196" s="10"/>
      <c r="B196" s="10"/>
      <c r="C196" s="10"/>
      <c r="D196" s="10"/>
      <c r="E196" s="10"/>
      <c r="F196" s="10"/>
      <c r="G196" s="10"/>
      <c r="H196" s="10"/>
    </row>
    <row r="197" customFormat="false" ht="15" hidden="false" customHeight="false" outlineLevel="0" collapsed="false">
      <c r="A197" s="13"/>
      <c r="B197" s="13"/>
      <c r="C197" s="13"/>
      <c r="D197" s="13"/>
      <c r="E197" s="13"/>
      <c r="F197" s="13"/>
      <c r="G197" s="13"/>
      <c r="H197" s="13"/>
    </row>
    <row r="198" customFormat="false" ht="15" hidden="false" customHeight="false" outlineLevel="0" collapsed="false">
      <c r="A198" s="10"/>
      <c r="B198" s="10"/>
      <c r="C198" s="10"/>
      <c r="D198" s="10"/>
      <c r="E198" s="10"/>
      <c r="F198" s="10"/>
      <c r="G198" s="10"/>
      <c r="H198" s="10"/>
    </row>
    <row r="199" customFormat="false" ht="15" hidden="false" customHeight="false" outlineLevel="0" collapsed="false">
      <c r="A199" s="13"/>
      <c r="B199" s="13"/>
      <c r="C199" s="13"/>
      <c r="D199" s="13"/>
      <c r="E199" s="13"/>
      <c r="F199" s="13"/>
      <c r="G199" s="13"/>
      <c r="H199" s="13"/>
    </row>
    <row r="200" customFormat="false" ht="15" hidden="false" customHeight="false" outlineLevel="0" collapsed="false">
      <c r="A200" s="10"/>
      <c r="B200" s="10"/>
      <c r="C200" s="10"/>
      <c r="D200" s="10"/>
      <c r="E200" s="10"/>
      <c r="F200" s="10"/>
      <c r="G200" s="10"/>
      <c r="H200" s="10"/>
    </row>
  </sheetData>
  <mergeCells count="1">
    <mergeCell ref="A1:H1"/>
  </mergeCells>
  <dataValidations count="2">
    <dataValidation allowBlank="true" errorStyle="stop" operator="between" showDropDown="false" showErrorMessage="false" showInputMessage="false" sqref="D3:D200" type="list">
      <formula1>"Critical,Serious,Moderate,Minor"</formula1>
      <formula2>0</formula2>
    </dataValidation>
    <dataValidation allowBlank="true" errorStyle="stop" operator="between" showDropDown="false" showErrorMessage="false" showInputMessage="false" sqref="G3:G200" type="list">
      <formula1>"axe DevTools,WAVE,Lighthouse,Siteimprove,Testing partner,Other"</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15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14"/>
    <col collapsed="false" customWidth="true" hidden="false" outlineLevel="0" max="3" min="3" style="0" width="22"/>
    <col collapsed="false" customWidth="true" hidden="false" outlineLevel="0" max="4" min="4" style="0" width="20"/>
    <col collapsed="false" customWidth="true" hidden="false" outlineLevel="0" max="5" min="5" style="0" width="14"/>
    <col collapsed="false" customWidth="true" hidden="false" outlineLevel="0" max="8" min="6" style="0" width="26"/>
    <col collapsed="false" customWidth="true" hidden="false" outlineLevel="0" max="9" min="9" style="0" width="11"/>
    <col collapsed="false" customWidth="true" hidden="false" outlineLevel="0" max="10" min="10" style="0" width="10"/>
    <col collapsed="false" customWidth="true" hidden="false" outlineLevel="0" max="11" min="11" style="0" width="24"/>
  </cols>
  <sheetData>
    <row r="1" customFormat="false" ht="30" hidden="false" customHeight="true" outlineLevel="0" collapsed="false">
      <c r="A1" s="9" t="s">
        <v>344</v>
      </c>
      <c r="B1" s="9" t="s">
        <v>345</v>
      </c>
      <c r="C1" s="9" t="s">
        <v>346</v>
      </c>
      <c r="D1" s="9" t="s">
        <v>347</v>
      </c>
      <c r="E1" s="9" t="s">
        <v>348</v>
      </c>
      <c r="F1" s="9" t="s">
        <v>349</v>
      </c>
      <c r="G1" s="9" t="s">
        <v>350</v>
      </c>
      <c r="H1" s="9" t="s">
        <v>351</v>
      </c>
      <c r="I1" s="9" t="s">
        <v>352</v>
      </c>
      <c r="J1" s="9" t="s">
        <v>38</v>
      </c>
      <c r="K1" s="9" t="s">
        <v>353</v>
      </c>
    </row>
    <row r="2" customFormat="false" ht="15" hidden="false" customHeight="false" outlineLevel="0" collapsed="false">
      <c r="A2" s="10"/>
      <c r="B2" s="10"/>
      <c r="C2" s="10"/>
      <c r="D2" s="10"/>
      <c r="E2" s="10"/>
      <c r="F2" s="11"/>
      <c r="G2" s="11"/>
      <c r="H2" s="11"/>
      <c r="I2" s="10"/>
      <c r="J2" s="10"/>
      <c r="K2" s="10"/>
    </row>
    <row r="3" customFormat="false" ht="15" hidden="false" customHeight="false" outlineLevel="0" collapsed="false">
      <c r="A3" s="13"/>
      <c r="B3" s="13"/>
      <c r="C3" s="13"/>
      <c r="D3" s="13"/>
      <c r="E3" s="13"/>
      <c r="F3" s="14"/>
      <c r="G3" s="14"/>
      <c r="H3" s="14"/>
      <c r="I3" s="13"/>
      <c r="J3" s="13"/>
      <c r="K3" s="13"/>
    </row>
    <row r="4" customFormat="false" ht="15" hidden="false" customHeight="false" outlineLevel="0" collapsed="false">
      <c r="A4" s="10"/>
      <c r="B4" s="10"/>
      <c r="C4" s="10"/>
      <c r="D4" s="10"/>
      <c r="E4" s="10"/>
      <c r="F4" s="11"/>
      <c r="G4" s="11"/>
      <c r="H4" s="11"/>
      <c r="I4" s="10"/>
      <c r="J4" s="10"/>
      <c r="K4" s="10"/>
    </row>
    <row r="5" customFormat="false" ht="15" hidden="false" customHeight="false" outlineLevel="0" collapsed="false">
      <c r="A5" s="13"/>
      <c r="B5" s="13"/>
      <c r="C5" s="13"/>
      <c r="D5" s="13"/>
      <c r="E5" s="13"/>
      <c r="F5" s="14"/>
      <c r="G5" s="14"/>
      <c r="H5" s="14"/>
      <c r="I5" s="13"/>
      <c r="J5" s="13"/>
      <c r="K5" s="13"/>
    </row>
    <row r="6" customFormat="false" ht="15" hidden="false" customHeight="false" outlineLevel="0" collapsed="false">
      <c r="A6" s="10"/>
      <c r="B6" s="10"/>
      <c r="C6" s="10"/>
      <c r="D6" s="10"/>
      <c r="E6" s="10"/>
      <c r="F6" s="11"/>
      <c r="G6" s="11"/>
      <c r="H6" s="11"/>
      <c r="I6" s="10"/>
      <c r="J6" s="10"/>
      <c r="K6" s="10"/>
    </row>
    <row r="7" customFormat="false" ht="15" hidden="false" customHeight="false" outlineLevel="0" collapsed="false">
      <c r="A7" s="13"/>
      <c r="B7" s="13"/>
      <c r="C7" s="13"/>
      <c r="D7" s="13"/>
      <c r="E7" s="13"/>
      <c r="F7" s="14"/>
      <c r="G7" s="14"/>
      <c r="H7" s="14"/>
      <c r="I7" s="13"/>
      <c r="J7" s="13"/>
      <c r="K7" s="13"/>
    </row>
    <row r="8" customFormat="false" ht="15" hidden="false" customHeight="false" outlineLevel="0" collapsed="false">
      <c r="A8" s="10"/>
      <c r="B8" s="10"/>
      <c r="C8" s="10"/>
      <c r="D8" s="10"/>
      <c r="E8" s="10"/>
      <c r="F8" s="11"/>
      <c r="G8" s="11"/>
      <c r="H8" s="11"/>
      <c r="I8" s="10"/>
      <c r="J8" s="10"/>
      <c r="K8" s="10"/>
    </row>
    <row r="9" customFormat="false" ht="15" hidden="false" customHeight="false" outlineLevel="0" collapsed="false">
      <c r="A9" s="13"/>
      <c r="B9" s="13"/>
      <c r="C9" s="13"/>
      <c r="D9" s="13"/>
      <c r="E9" s="13"/>
      <c r="F9" s="14"/>
      <c r="G9" s="14"/>
      <c r="H9" s="14"/>
      <c r="I9" s="13"/>
      <c r="J9" s="13"/>
      <c r="K9" s="13"/>
    </row>
    <row r="10" customFormat="false" ht="15" hidden="false" customHeight="false" outlineLevel="0" collapsed="false">
      <c r="A10" s="10"/>
      <c r="B10" s="10"/>
      <c r="C10" s="10"/>
      <c r="D10" s="10"/>
      <c r="E10" s="10"/>
      <c r="F10" s="11"/>
      <c r="G10" s="11"/>
      <c r="H10" s="11"/>
      <c r="I10" s="10"/>
      <c r="J10" s="10"/>
      <c r="K10" s="10"/>
    </row>
    <row r="11" customFormat="false" ht="15" hidden="false" customHeight="false" outlineLevel="0" collapsed="false">
      <c r="A11" s="13"/>
      <c r="B11" s="13"/>
      <c r="C11" s="13"/>
      <c r="D11" s="13"/>
      <c r="E11" s="13"/>
      <c r="F11" s="14"/>
      <c r="G11" s="14"/>
      <c r="H11" s="14"/>
      <c r="I11" s="13"/>
      <c r="J11" s="13"/>
      <c r="K11" s="13"/>
    </row>
    <row r="12" customFormat="false" ht="15" hidden="false" customHeight="false" outlineLevel="0" collapsed="false">
      <c r="A12" s="10"/>
      <c r="B12" s="10"/>
      <c r="C12" s="10"/>
      <c r="D12" s="10"/>
      <c r="E12" s="10"/>
      <c r="F12" s="11"/>
      <c r="G12" s="11"/>
      <c r="H12" s="11"/>
      <c r="I12" s="10"/>
      <c r="J12" s="10"/>
      <c r="K12" s="10"/>
    </row>
    <row r="13" customFormat="false" ht="15" hidden="false" customHeight="false" outlineLevel="0" collapsed="false">
      <c r="A13" s="13"/>
      <c r="B13" s="13"/>
      <c r="C13" s="13"/>
      <c r="D13" s="13"/>
      <c r="E13" s="13"/>
      <c r="F13" s="14"/>
      <c r="G13" s="14"/>
      <c r="H13" s="14"/>
      <c r="I13" s="13"/>
      <c r="J13" s="13"/>
      <c r="K13" s="13"/>
    </row>
    <row r="14" customFormat="false" ht="15" hidden="false" customHeight="false" outlineLevel="0" collapsed="false">
      <c r="A14" s="10"/>
      <c r="B14" s="10"/>
      <c r="C14" s="10"/>
      <c r="D14" s="10"/>
      <c r="E14" s="10"/>
      <c r="F14" s="11"/>
      <c r="G14" s="11"/>
      <c r="H14" s="11"/>
      <c r="I14" s="10"/>
      <c r="J14" s="10"/>
      <c r="K14" s="10"/>
    </row>
    <row r="15" customFormat="false" ht="15" hidden="false" customHeight="false" outlineLevel="0" collapsed="false">
      <c r="A15" s="13"/>
      <c r="B15" s="13"/>
      <c r="C15" s="13"/>
      <c r="D15" s="13"/>
      <c r="E15" s="13"/>
      <c r="F15" s="14"/>
      <c r="G15" s="14"/>
      <c r="H15" s="14"/>
      <c r="I15" s="13"/>
      <c r="J15" s="13"/>
      <c r="K15" s="13"/>
    </row>
    <row r="16" customFormat="false" ht="15" hidden="false" customHeight="false" outlineLevel="0" collapsed="false">
      <c r="A16" s="10"/>
      <c r="B16" s="10"/>
      <c r="C16" s="10"/>
      <c r="D16" s="10"/>
      <c r="E16" s="10"/>
      <c r="F16" s="11"/>
      <c r="G16" s="11"/>
      <c r="H16" s="11"/>
      <c r="I16" s="10"/>
      <c r="J16" s="10"/>
      <c r="K16" s="10"/>
    </row>
    <row r="17" customFormat="false" ht="15" hidden="false" customHeight="false" outlineLevel="0" collapsed="false">
      <c r="A17" s="13"/>
      <c r="B17" s="13"/>
      <c r="C17" s="13"/>
      <c r="D17" s="13"/>
      <c r="E17" s="13"/>
      <c r="F17" s="14"/>
      <c r="G17" s="14"/>
      <c r="H17" s="14"/>
      <c r="I17" s="13"/>
      <c r="J17" s="13"/>
      <c r="K17" s="13"/>
    </row>
    <row r="18" customFormat="false" ht="15" hidden="false" customHeight="false" outlineLevel="0" collapsed="false">
      <c r="A18" s="10"/>
      <c r="B18" s="10"/>
      <c r="C18" s="10"/>
      <c r="D18" s="10"/>
      <c r="E18" s="10"/>
      <c r="F18" s="11"/>
      <c r="G18" s="11"/>
      <c r="H18" s="11"/>
      <c r="I18" s="10"/>
      <c r="J18" s="10"/>
      <c r="K18" s="10"/>
    </row>
    <row r="19" customFormat="false" ht="15" hidden="false" customHeight="false" outlineLevel="0" collapsed="false">
      <c r="A19" s="13"/>
      <c r="B19" s="13"/>
      <c r="C19" s="13"/>
      <c r="D19" s="13"/>
      <c r="E19" s="13"/>
      <c r="F19" s="14"/>
      <c r="G19" s="14"/>
      <c r="H19" s="14"/>
      <c r="I19" s="13"/>
      <c r="J19" s="13"/>
      <c r="K19" s="13"/>
    </row>
    <row r="20" customFormat="false" ht="15" hidden="false" customHeight="false" outlineLevel="0" collapsed="false">
      <c r="A20" s="10"/>
      <c r="B20" s="10"/>
      <c r="C20" s="10"/>
      <c r="D20" s="10"/>
      <c r="E20" s="10"/>
      <c r="F20" s="11"/>
      <c r="G20" s="11"/>
      <c r="H20" s="11"/>
      <c r="I20" s="10"/>
      <c r="J20" s="10"/>
      <c r="K20" s="10"/>
    </row>
    <row r="21" customFormat="false" ht="15" hidden="false" customHeight="false" outlineLevel="0" collapsed="false">
      <c r="A21" s="13"/>
      <c r="B21" s="13"/>
      <c r="C21" s="13"/>
      <c r="D21" s="13"/>
      <c r="E21" s="13"/>
      <c r="F21" s="14"/>
      <c r="G21" s="14"/>
      <c r="H21" s="14"/>
      <c r="I21" s="13"/>
      <c r="J21" s="13"/>
      <c r="K21" s="13"/>
    </row>
    <row r="22" customFormat="false" ht="15" hidden="false" customHeight="false" outlineLevel="0" collapsed="false">
      <c r="A22" s="10"/>
      <c r="B22" s="10"/>
      <c r="C22" s="10"/>
      <c r="D22" s="10"/>
      <c r="E22" s="10"/>
      <c r="F22" s="11"/>
      <c r="G22" s="11"/>
      <c r="H22" s="11"/>
      <c r="I22" s="10"/>
      <c r="J22" s="10"/>
      <c r="K22" s="10"/>
    </row>
    <row r="23" customFormat="false" ht="15" hidden="false" customHeight="false" outlineLevel="0" collapsed="false">
      <c r="A23" s="13"/>
      <c r="B23" s="13"/>
      <c r="C23" s="13"/>
      <c r="D23" s="13"/>
      <c r="E23" s="13"/>
      <c r="F23" s="14"/>
      <c r="G23" s="14"/>
      <c r="H23" s="14"/>
      <c r="I23" s="13"/>
      <c r="J23" s="13"/>
      <c r="K23" s="13"/>
    </row>
    <row r="24" customFormat="false" ht="15" hidden="false" customHeight="false" outlineLevel="0" collapsed="false">
      <c r="A24" s="10"/>
      <c r="B24" s="10"/>
      <c r="C24" s="10"/>
      <c r="D24" s="10"/>
      <c r="E24" s="10"/>
      <c r="F24" s="11"/>
      <c r="G24" s="11"/>
      <c r="H24" s="11"/>
      <c r="I24" s="10"/>
      <c r="J24" s="10"/>
      <c r="K24" s="10"/>
    </row>
    <row r="25" customFormat="false" ht="15" hidden="false" customHeight="false" outlineLevel="0" collapsed="false">
      <c r="A25" s="13"/>
      <c r="B25" s="13"/>
      <c r="C25" s="13"/>
      <c r="D25" s="13"/>
      <c r="E25" s="13"/>
      <c r="F25" s="14"/>
      <c r="G25" s="14"/>
      <c r="H25" s="14"/>
      <c r="I25" s="13"/>
      <c r="J25" s="13"/>
      <c r="K25" s="13"/>
    </row>
    <row r="26" customFormat="false" ht="15" hidden="false" customHeight="false" outlineLevel="0" collapsed="false">
      <c r="A26" s="10"/>
      <c r="B26" s="10"/>
      <c r="C26" s="10"/>
      <c r="D26" s="10"/>
      <c r="E26" s="10"/>
      <c r="F26" s="11"/>
      <c r="G26" s="11"/>
      <c r="H26" s="11"/>
      <c r="I26" s="10"/>
      <c r="J26" s="10"/>
      <c r="K26" s="10"/>
    </row>
    <row r="27" customFormat="false" ht="15" hidden="false" customHeight="false" outlineLevel="0" collapsed="false">
      <c r="A27" s="13"/>
      <c r="B27" s="13"/>
      <c r="C27" s="13"/>
      <c r="D27" s="13"/>
      <c r="E27" s="13"/>
      <c r="F27" s="14"/>
      <c r="G27" s="14"/>
      <c r="H27" s="14"/>
      <c r="I27" s="13"/>
      <c r="J27" s="13"/>
      <c r="K27" s="13"/>
    </row>
    <row r="28" customFormat="false" ht="15" hidden="false" customHeight="false" outlineLevel="0" collapsed="false">
      <c r="A28" s="10"/>
      <c r="B28" s="10"/>
      <c r="C28" s="10"/>
      <c r="D28" s="10"/>
      <c r="E28" s="10"/>
      <c r="F28" s="11"/>
      <c r="G28" s="11"/>
      <c r="H28" s="11"/>
      <c r="I28" s="10"/>
      <c r="J28" s="10"/>
      <c r="K28" s="10"/>
    </row>
    <row r="29" customFormat="false" ht="15" hidden="false" customHeight="false" outlineLevel="0" collapsed="false">
      <c r="A29" s="13"/>
      <c r="B29" s="13"/>
      <c r="C29" s="13"/>
      <c r="D29" s="13"/>
      <c r="E29" s="13"/>
      <c r="F29" s="14"/>
      <c r="G29" s="14"/>
      <c r="H29" s="14"/>
      <c r="I29" s="13"/>
      <c r="J29" s="13"/>
      <c r="K29" s="13"/>
    </row>
    <row r="30" customFormat="false" ht="15" hidden="false" customHeight="false" outlineLevel="0" collapsed="false">
      <c r="A30" s="10"/>
      <c r="B30" s="10"/>
      <c r="C30" s="10"/>
      <c r="D30" s="10"/>
      <c r="E30" s="10"/>
      <c r="F30" s="11"/>
      <c r="G30" s="11"/>
      <c r="H30" s="11"/>
      <c r="I30" s="10"/>
      <c r="J30" s="10"/>
      <c r="K30" s="10"/>
    </row>
    <row r="31" customFormat="false" ht="15" hidden="false" customHeight="false" outlineLevel="0" collapsed="false">
      <c r="A31" s="13"/>
      <c r="B31" s="13"/>
      <c r="C31" s="13"/>
      <c r="D31" s="13"/>
      <c r="E31" s="13"/>
      <c r="F31" s="14"/>
      <c r="G31" s="14"/>
      <c r="H31" s="14"/>
      <c r="I31" s="13"/>
      <c r="J31" s="13"/>
      <c r="K31" s="13"/>
    </row>
    <row r="32" customFormat="false" ht="15" hidden="false" customHeight="false" outlineLevel="0" collapsed="false">
      <c r="A32" s="10"/>
      <c r="B32" s="10"/>
      <c r="C32" s="10"/>
      <c r="D32" s="10"/>
      <c r="E32" s="10"/>
      <c r="F32" s="11"/>
      <c r="G32" s="11"/>
      <c r="H32" s="11"/>
      <c r="I32" s="10"/>
      <c r="J32" s="10"/>
      <c r="K32" s="10"/>
    </row>
    <row r="33" customFormat="false" ht="15" hidden="false" customHeight="false" outlineLevel="0" collapsed="false">
      <c r="A33" s="13"/>
      <c r="B33" s="13"/>
      <c r="C33" s="13"/>
      <c r="D33" s="13"/>
      <c r="E33" s="13"/>
      <c r="F33" s="14"/>
      <c r="G33" s="14"/>
      <c r="H33" s="14"/>
      <c r="I33" s="13"/>
      <c r="J33" s="13"/>
      <c r="K33" s="13"/>
    </row>
    <row r="34" customFormat="false" ht="15" hidden="false" customHeight="false" outlineLevel="0" collapsed="false">
      <c r="A34" s="10"/>
      <c r="B34" s="10"/>
      <c r="C34" s="10"/>
      <c r="D34" s="10"/>
      <c r="E34" s="10"/>
      <c r="F34" s="11"/>
      <c r="G34" s="11"/>
      <c r="H34" s="11"/>
      <c r="I34" s="10"/>
      <c r="J34" s="10"/>
      <c r="K34" s="10"/>
    </row>
    <row r="35" customFormat="false" ht="15" hidden="false" customHeight="false" outlineLevel="0" collapsed="false">
      <c r="A35" s="13"/>
      <c r="B35" s="13"/>
      <c r="C35" s="13"/>
      <c r="D35" s="13"/>
      <c r="E35" s="13"/>
      <c r="F35" s="14"/>
      <c r="G35" s="14"/>
      <c r="H35" s="14"/>
      <c r="I35" s="13"/>
      <c r="J35" s="13"/>
      <c r="K35" s="13"/>
    </row>
    <row r="36" customFormat="false" ht="15" hidden="false" customHeight="false" outlineLevel="0" collapsed="false">
      <c r="A36" s="10"/>
      <c r="B36" s="10"/>
      <c r="C36" s="10"/>
      <c r="D36" s="10"/>
      <c r="E36" s="10"/>
      <c r="F36" s="11"/>
      <c r="G36" s="11"/>
      <c r="H36" s="11"/>
      <c r="I36" s="10"/>
      <c r="J36" s="10"/>
      <c r="K36" s="10"/>
    </row>
    <row r="37" customFormat="false" ht="15" hidden="false" customHeight="false" outlineLevel="0" collapsed="false">
      <c r="A37" s="13"/>
      <c r="B37" s="13"/>
      <c r="C37" s="13"/>
      <c r="D37" s="13"/>
      <c r="E37" s="13"/>
      <c r="F37" s="14"/>
      <c r="G37" s="14"/>
      <c r="H37" s="14"/>
      <c r="I37" s="13"/>
      <c r="J37" s="13"/>
      <c r="K37" s="13"/>
    </row>
    <row r="38" customFormat="false" ht="15" hidden="false" customHeight="false" outlineLevel="0" collapsed="false">
      <c r="A38" s="10"/>
      <c r="B38" s="10"/>
      <c r="C38" s="10"/>
      <c r="D38" s="10"/>
      <c r="E38" s="10"/>
      <c r="F38" s="11"/>
      <c r="G38" s="11"/>
      <c r="H38" s="11"/>
      <c r="I38" s="10"/>
      <c r="J38" s="10"/>
      <c r="K38" s="10"/>
    </row>
    <row r="39" customFormat="false" ht="15" hidden="false" customHeight="false" outlineLevel="0" collapsed="false">
      <c r="A39" s="13"/>
      <c r="B39" s="13"/>
      <c r="C39" s="13"/>
      <c r="D39" s="13"/>
      <c r="E39" s="13"/>
      <c r="F39" s="14"/>
      <c r="G39" s="14"/>
      <c r="H39" s="14"/>
      <c r="I39" s="13"/>
      <c r="J39" s="13"/>
      <c r="K39" s="13"/>
    </row>
    <row r="40" customFormat="false" ht="15" hidden="false" customHeight="false" outlineLevel="0" collapsed="false">
      <c r="A40" s="10"/>
      <c r="B40" s="10"/>
      <c r="C40" s="10"/>
      <c r="D40" s="10"/>
      <c r="E40" s="10"/>
      <c r="F40" s="11"/>
      <c r="G40" s="11"/>
      <c r="H40" s="11"/>
      <c r="I40" s="10"/>
      <c r="J40" s="10"/>
      <c r="K40" s="10"/>
    </row>
    <row r="41" customFormat="false" ht="15" hidden="false" customHeight="false" outlineLevel="0" collapsed="false">
      <c r="A41" s="13"/>
      <c r="B41" s="13"/>
      <c r="C41" s="13"/>
      <c r="D41" s="13"/>
      <c r="E41" s="13"/>
      <c r="F41" s="14"/>
      <c r="G41" s="14"/>
      <c r="H41" s="14"/>
      <c r="I41" s="13"/>
      <c r="J41" s="13"/>
      <c r="K41" s="13"/>
    </row>
    <row r="42" customFormat="false" ht="15" hidden="false" customHeight="false" outlineLevel="0" collapsed="false">
      <c r="A42" s="10"/>
      <c r="B42" s="10"/>
      <c r="C42" s="10"/>
      <c r="D42" s="10"/>
      <c r="E42" s="10"/>
      <c r="F42" s="11"/>
      <c r="G42" s="11"/>
      <c r="H42" s="11"/>
      <c r="I42" s="10"/>
      <c r="J42" s="10"/>
      <c r="K42" s="10"/>
    </row>
    <row r="43" customFormat="false" ht="15" hidden="false" customHeight="false" outlineLevel="0" collapsed="false">
      <c r="A43" s="13"/>
      <c r="B43" s="13"/>
      <c r="C43" s="13"/>
      <c r="D43" s="13"/>
      <c r="E43" s="13"/>
      <c r="F43" s="14"/>
      <c r="G43" s="14"/>
      <c r="H43" s="14"/>
      <c r="I43" s="13"/>
      <c r="J43" s="13"/>
      <c r="K43" s="13"/>
    </row>
    <row r="44" customFormat="false" ht="15" hidden="false" customHeight="false" outlineLevel="0" collapsed="false">
      <c r="A44" s="10"/>
      <c r="B44" s="10"/>
      <c r="C44" s="10"/>
      <c r="D44" s="10"/>
      <c r="E44" s="10"/>
      <c r="F44" s="11"/>
      <c r="G44" s="11"/>
      <c r="H44" s="11"/>
      <c r="I44" s="10"/>
      <c r="J44" s="10"/>
      <c r="K44" s="10"/>
    </row>
    <row r="45" customFormat="false" ht="15" hidden="false" customHeight="false" outlineLevel="0" collapsed="false">
      <c r="A45" s="13"/>
      <c r="B45" s="13"/>
      <c r="C45" s="13"/>
      <c r="D45" s="13"/>
      <c r="E45" s="13"/>
      <c r="F45" s="14"/>
      <c r="G45" s="14"/>
      <c r="H45" s="14"/>
      <c r="I45" s="13"/>
      <c r="J45" s="13"/>
      <c r="K45" s="13"/>
    </row>
    <row r="46" customFormat="false" ht="15" hidden="false" customHeight="false" outlineLevel="0" collapsed="false">
      <c r="A46" s="10"/>
      <c r="B46" s="10"/>
      <c r="C46" s="10"/>
      <c r="D46" s="10"/>
      <c r="E46" s="10"/>
      <c r="F46" s="11"/>
      <c r="G46" s="11"/>
      <c r="H46" s="11"/>
      <c r="I46" s="10"/>
      <c r="J46" s="10"/>
      <c r="K46" s="10"/>
    </row>
    <row r="47" customFormat="false" ht="15" hidden="false" customHeight="false" outlineLevel="0" collapsed="false">
      <c r="A47" s="13"/>
      <c r="B47" s="13"/>
      <c r="C47" s="13"/>
      <c r="D47" s="13"/>
      <c r="E47" s="13"/>
      <c r="F47" s="14"/>
      <c r="G47" s="14"/>
      <c r="H47" s="14"/>
      <c r="I47" s="13"/>
      <c r="J47" s="13"/>
      <c r="K47" s="13"/>
    </row>
    <row r="48" customFormat="false" ht="15" hidden="false" customHeight="false" outlineLevel="0" collapsed="false">
      <c r="A48" s="10"/>
      <c r="B48" s="10"/>
      <c r="C48" s="10"/>
      <c r="D48" s="10"/>
      <c r="E48" s="10"/>
      <c r="F48" s="11"/>
      <c r="G48" s="11"/>
      <c r="H48" s="11"/>
      <c r="I48" s="10"/>
      <c r="J48" s="10"/>
      <c r="K48" s="10"/>
    </row>
    <row r="49" customFormat="false" ht="15" hidden="false" customHeight="false" outlineLevel="0" collapsed="false">
      <c r="A49" s="13"/>
      <c r="B49" s="13"/>
      <c r="C49" s="13"/>
      <c r="D49" s="13"/>
      <c r="E49" s="13"/>
      <c r="F49" s="14"/>
      <c r="G49" s="14"/>
      <c r="H49" s="14"/>
      <c r="I49" s="13"/>
      <c r="J49" s="13"/>
      <c r="K49" s="13"/>
    </row>
    <row r="50" customFormat="false" ht="15" hidden="false" customHeight="false" outlineLevel="0" collapsed="false">
      <c r="A50" s="10"/>
      <c r="B50" s="10"/>
      <c r="C50" s="10"/>
      <c r="D50" s="10"/>
      <c r="E50" s="10"/>
      <c r="F50" s="11"/>
      <c r="G50" s="11"/>
      <c r="H50" s="11"/>
      <c r="I50" s="10"/>
      <c r="J50" s="10"/>
      <c r="K50" s="10"/>
    </row>
    <row r="51" customFormat="false" ht="15" hidden="false" customHeight="false" outlineLevel="0" collapsed="false">
      <c r="A51" s="13"/>
      <c r="B51" s="13"/>
      <c r="C51" s="13"/>
      <c r="D51" s="13"/>
      <c r="E51" s="13"/>
      <c r="F51" s="14"/>
      <c r="G51" s="14"/>
      <c r="H51" s="14"/>
      <c r="I51" s="13"/>
      <c r="J51" s="13"/>
      <c r="K51" s="13"/>
    </row>
    <row r="52" customFormat="false" ht="15" hidden="false" customHeight="false" outlineLevel="0" collapsed="false">
      <c r="A52" s="10"/>
      <c r="B52" s="10"/>
      <c r="C52" s="10"/>
      <c r="D52" s="10"/>
      <c r="E52" s="10"/>
      <c r="F52" s="11"/>
      <c r="G52" s="11"/>
      <c r="H52" s="11"/>
      <c r="I52" s="10"/>
      <c r="J52" s="10"/>
      <c r="K52" s="10"/>
    </row>
    <row r="53" customFormat="false" ht="15" hidden="false" customHeight="false" outlineLevel="0" collapsed="false">
      <c r="A53" s="13"/>
      <c r="B53" s="13"/>
      <c r="C53" s="13"/>
      <c r="D53" s="13"/>
      <c r="E53" s="13"/>
      <c r="F53" s="14"/>
      <c r="G53" s="14"/>
      <c r="H53" s="14"/>
      <c r="I53" s="13"/>
      <c r="J53" s="13"/>
      <c r="K53" s="13"/>
    </row>
    <row r="54" customFormat="false" ht="15" hidden="false" customHeight="false" outlineLevel="0" collapsed="false">
      <c r="A54" s="10"/>
      <c r="B54" s="10"/>
      <c r="C54" s="10"/>
      <c r="D54" s="10"/>
      <c r="E54" s="10"/>
      <c r="F54" s="11"/>
      <c r="G54" s="11"/>
      <c r="H54" s="11"/>
      <c r="I54" s="10"/>
      <c r="J54" s="10"/>
      <c r="K54" s="10"/>
    </row>
    <row r="55" customFormat="false" ht="15" hidden="false" customHeight="false" outlineLevel="0" collapsed="false">
      <c r="A55" s="13"/>
      <c r="B55" s="13"/>
      <c r="C55" s="13"/>
      <c r="D55" s="13"/>
      <c r="E55" s="13"/>
      <c r="F55" s="14"/>
      <c r="G55" s="14"/>
      <c r="H55" s="14"/>
      <c r="I55" s="13"/>
      <c r="J55" s="13"/>
      <c r="K55" s="13"/>
    </row>
    <row r="56" customFormat="false" ht="15" hidden="false" customHeight="false" outlineLevel="0" collapsed="false">
      <c r="A56" s="10"/>
      <c r="B56" s="10"/>
      <c r="C56" s="10"/>
      <c r="D56" s="10"/>
      <c r="E56" s="10"/>
      <c r="F56" s="11"/>
      <c r="G56" s="11"/>
      <c r="H56" s="11"/>
      <c r="I56" s="10"/>
      <c r="J56" s="10"/>
      <c r="K56" s="10"/>
    </row>
    <row r="57" customFormat="false" ht="15" hidden="false" customHeight="false" outlineLevel="0" collapsed="false">
      <c r="A57" s="13"/>
      <c r="B57" s="13"/>
      <c r="C57" s="13"/>
      <c r="D57" s="13"/>
      <c r="E57" s="13"/>
      <c r="F57" s="14"/>
      <c r="G57" s="14"/>
      <c r="H57" s="14"/>
      <c r="I57" s="13"/>
      <c r="J57" s="13"/>
      <c r="K57" s="13"/>
    </row>
    <row r="58" customFormat="false" ht="15" hidden="false" customHeight="false" outlineLevel="0" collapsed="false">
      <c r="A58" s="10"/>
      <c r="B58" s="10"/>
      <c r="C58" s="10"/>
      <c r="D58" s="10"/>
      <c r="E58" s="10"/>
      <c r="F58" s="11"/>
      <c r="G58" s="11"/>
      <c r="H58" s="11"/>
      <c r="I58" s="10"/>
      <c r="J58" s="10"/>
      <c r="K58" s="10"/>
    </row>
    <row r="59" customFormat="false" ht="15" hidden="false" customHeight="false" outlineLevel="0" collapsed="false">
      <c r="A59" s="13"/>
      <c r="B59" s="13"/>
      <c r="C59" s="13"/>
      <c r="D59" s="13"/>
      <c r="E59" s="13"/>
      <c r="F59" s="14"/>
      <c r="G59" s="14"/>
      <c r="H59" s="14"/>
      <c r="I59" s="13"/>
      <c r="J59" s="13"/>
      <c r="K59" s="13"/>
    </row>
    <row r="60" customFormat="false" ht="15" hidden="false" customHeight="false" outlineLevel="0" collapsed="false">
      <c r="A60" s="10"/>
      <c r="B60" s="10"/>
      <c r="C60" s="10"/>
      <c r="D60" s="10"/>
      <c r="E60" s="10"/>
      <c r="F60" s="11"/>
      <c r="G60" s="11"/>
      <c r="H60" s="11"/>
      <c r="I60" s="10"/>
      <c r="J60" s="10"/>
      <c r="K60" s="10"/>
    </row>
    <row r="61" customFormat="false" ht="15" hidden="false" customHeight="false" outlineLevel="0" collapsed="false">
      <c r="A61" s="13"/>
      <c r="B61" s="13"/>
      <c r="C61" s="13"/>
      <c r="D61" s="13"/>
      <c r="E61" s="13"/>
      <c r="F61" s="14"/>
      <c r="G61" s="14"/>
      <c r="H61" s="14"/>
      <c r="I61" s="13"/>
      <c r="J61" s="13"/>
      <c r="K61" s="13"/>
    </row>
    <row r="62" customFormat="false" ht="15" hidden="false" customHeight="false" outlineLevel="0" collapsed="false">
      <c r="A62" s="10"/>
      <c r="B62" s="10"/>
      <c r="C62" s="10"/>
      <c r="D62" s="10"/>
      <c r="E62" s="10"/>
      <c r="F62" s="11"/>
      <c r="G62" s="11"/>
      <c r="H62" s="11"/>
      <c r="I62" s="10"/>
      <c r="J62" s="10"/>
      <c r="K62" s="10"/>
    </row>
    <row r="63" customFormat="false" ht="15" hidden="false" customHeight="false" outlineLevel="0" collapsed="false">
      <c r="A63" s="13"/>
      <c r="B63" s="13"/>
      <c r="C63" s="13"/>
      <c r="D63" s="13"/>
      <c r="E63" s="13"/>
      <c r="F63" s="14"/>
      <c r="G63" s="14"/>
      <c r="H63" s="14"/>
      <c r="I63" s="13"/>
      <c r="J63" s="13"/>
      <c r="K63" s="13"/>
    </row>
    <row r="64" customFormat="false" ht="15" hidden="false" customHeight="false" outlineLevel="0" collapsed="false">
      <c r="A64" s="10"/>
      <c r="B64" s="10"/>
      <c r="C64" s="10"/>
      <c r="D64" s="10"/>
      <c r="E64" s="10"/>
      <c r="F64" s="11"/>
      <c r="G64" s="11"/>
      <c r="H64" s="11"/>
      <c r="I64" s="10"/>
      <c r="J64" s="10"/>
      <c r="K64" s="10"/>
    </row>
    <row r="65" customFormat="false" ht="15" hidden="false" customHeight="false" outlineLevel="0" collapsed="false">
      <c r="A65" s="13"/>
      <c r="B65" s="13"/>
      <c r="C65" s="13"/>
      <c r="D65" s="13"/>
      <c r="E65" s="13"/>
      <c r="F65" s="14"/>
      <c r="G65" s="14"/>
      <c r="H65" s="14"/>
      <c r="I65" s="13"/>
      <c r="J65" s="13"/>
      <c r="K65" s="13"/>
    </row>
    <row r="66" customFormat="false" ht="15" hidden="false" customHeight="false" outlineLevel="0" collapsed="false">
      <c r="A66" s="10"/>
      <c r="B66" s="10"/>
      <c r="C66" s="10"/>
      <c r="D66" s="10"/>
      <c r="E66" s="10"/>
      <c r="F66" s="11"/>
      <c r="G66" s="11"/>
      <c r="H66" s="11"/>
      <c r="I66" s="10"/>
      <c r="J66" s="10"/>
      <c r="K66" s="10"/>
    </row>
    <row r="67" customFormat="false" ht="15" hidden="false" customHeight="false" outlineLevel="0" collapsed="false">
      <c r="A67" s="13"/>
      <c r="B67" s="13"/>
      <c r="C67" s="13"/>
      <c r="D67" s="13"/>
      <c r="E67" s="13"/>
      <c r="F67" s="14"/>
      <c r="G67" s="14"/>
      <c r="H67" s="14"/>
      <c r="I67" s="13"/>
      <c r="J67" s="13"/>
      <c r="K67" s="13"/>
    </row>
    <row r="68" customFormat="false" ht="15" hidden="false" customHeight="false" outlineLevel="0" collapsed="false">
      <c r="A68" s="10"/>
      <c r="B68" s="10"/>
      <c r="C68" s="10"/>
      <c r="D68" s="10"/>
      <c r="E68" s="10"/>
      <c r="F68" s="11"/>
      <c r="G68" s="11"/>
      <c r="H68" s="11"/>
      <c r="I68" s="10"/>
      <c r="J68" s="10"/>
      <c r="K68" s="10"/>
    </row>
    <row r="69" customFormat="false" ht="15" hidden="false" customHeight="false" outlineLevel="0" collapsed="false">
      <c r="A69" s="13"/>
      <c r="B69" s="13"/>
      <c r="C69" s="13"/>
      <c r="D69" s="13"/>
      <c r="E69" s="13"/>
      <c r="F69" s="14"/>
      <c r="G69" s="14"/>
      <c r="H69" s="14"/>
      <c r="I69" s="13"/>
      <c r="J69" s="13"/>
      <c r="K69" s="13"/>
    </row>
    <row r="70" customFormat="false" ht="15" hidden="false" customHeight="false" outlineLevel="0" collapsed="false">
      <c r="A70" s="10"/>
      <c r="B70" s="10"/>
      <c r="C70" s="10"/>
      <c r="D70" s="10"/>
      <c r="E70" s="10"/>
      <c r="F70" s="11"/>
      <c r="G70" s="11"/>
      <c r="H70" s="11"/>
      <c r="I70" s="10"/>
      <c r="J70" s="10"/>
      <c r="K70" s="10"/>
    </row>
    <row r="71" customFormat="false" ht="15" hidden="false" customHeight="false" outlineLevel="0" collapsed="false">
      <c r="A71" s="13"/>
      <c r="B71" s="13"/>
      <c r="C71" s="13"/>
      <c r="D71" s="13"/>
      <c r="E71" s="13"/>
      <c r="F71" s="14"/>
      <c r="G71" s="14"/>
      <c r="H71" s="14"/>
      <c r="I71" s="13"/>
      <c r="J71" s="13"/>
      <c r="K71" s="13"/>
    </row>
    <row r="72" customFormat="false" ht="15" hidden="false" customHeight="false" outlineLevel="0" collapsed="false">
      <c r="A72" s="10"/>
      <c r="B72" s="10"/>
      <c r="C72" s="10"/>
      <c r="D72" s="10"/>
      <c r="E72" s="10"/>
      <c r="F72" s="11"/>
      <c r="G72" s="11"/>
      <c r="H72" s="11"/>
      <c r="I72" s="10"/>
      <c r="J72" s="10"/>
      <c r="K72" s="10"/>
    </row>
    <row r="73" customFormat="false" ht="15" hidden="false" customHeight="false" outlineLevel="0" collapsed="false">
      <c r="A73" s="13"/>
      <c r="B73" s="13"/>
      <c r="C73" s="13"/>
      <c r="D73" s="13"/>
      <c r="E73" s="13"/>
      <c r="F73" s="14"/>
      <c r="G73" s="14"/>
      <c r="H73" s="14"/>
      <c r="I73" s="13"/>
      <c r="J73" s="13"/>
      <c r="K73" s="13"/>
    </row>
    <row r="74" customFormat="false" ht="15" hidden="false" customHeight="false" outlineLevel="0" collapsed="false">
      <c r="A74" s="10"/>
      <c r="B74" s="10"/>
      <c r="C74" s="10"/>
      <c r="D74" s="10"/>
      <c r="E74" s="10"/>
      <c r="F74" s="11"/>
      <c r="G74" s="11"/>
      <c r="H74" s="11"/>
      <c r="I74" s="10"/>
      <c r="J74" s="10"/>
      <c r="K74" s="10"/>
    </row>
    <row r="75" customFormat="false" ht="15" hidden="false" customHeight="false" outlineLevel="0" collapsed="false">
      <c r="A75" s="13"/>
      <c r="B75" s="13"/>
      <c r="C75" s="13"/>
      <c r="D75" s="13"/>
      <c r="E75" s="13"/>
      <c r="F75" s="14"/>
      <c r="G75" s="14"/>
      <c r="H75" s="14"/>
      <c r="I75" s="13"/>
      <c r="J75" s="13"/>
      <c r="K75" s="13"/>
    </row>
    <row r="76" customFormat="false" ht="15" hidden="false" customHeight="false" outlineLevel="0" collapsed="false">
      <c r="A76" s="10"/>
      <c r="B76" s="10"/>
      <c r="C76" s="10"/>
      <c r="D76" s="10"/>
      <c r="E76" s="10"/>
      <c r="F76" s="11"/>
      <c r="G76" s="11"/>
      <c r="H76" s="11"/>
      <c r="I76" s="10"/>
      <c r="J76" s="10"/>
      <c r="K76" s="10"/>
    </row>
    <row r="77" customFormat="false" ht="15" hidden="false" customHeight="false" outlineLevel="0" collapsed="false">
      <c r="A77" s="13"/>
      <c r="B77" s="13"/>
      <c r="C77" s="13"/>
      <c r="D77" s="13"/>
      <c r="E77" s="13"/>
      <c r="F77" s="14"/>
      <c r="G77" s="14"/>
      <c r="H77" s="14"/>
      <c r="I77" s="13"/>
      <c r="J77" s="13"/>
      <c r="K77" s="13"/>
    </row>
    <row r="78" customFormat="false" ht="15" hidden="false" customHeight="false" outlineLevel="0" collapsed="false">
      <c r="A78" s="10"/>
      <c r="B78" s="10"/>
      <c r="C78" s="10"/>
      <c r="D78" s="10"/>
      <c r="E78" s="10"/>
      <c r="F78" s="11"/>
      <c r="G78" s="11"/>
      <c r="H78" s="11"/>
      <c r="I78" s="10"/>
      <c r="J78" s="10"/>
      <c r="K78" s="10"/>
    </row>
    <row r="79" customFormat="false" ht="15" hidden="false" customHeight="false" outlineLevel="0" collapsed="false">
      <c r="A79" s="13"/>
      <c r="B79" s="13"/>
      <c r="C79" s="13"/>
      <c r="D79" s="13"/>
      <c r="E79" s="13"/>
      <c r="F79" s="14"/>
      <c r="G79" s="14"/>
      <c r="H79" s="14"/>
      <c r="I79" s="13"/>
      <c r="J79" s="13"/>
      <c r="K79" s="13"/>
    </row>
    <row r="80" customFormat="false" ht="15" hidden="false" customHeight="false" outlineLevel="0" collapsed="false">
      <c r="A80" s="10"/>
      <c r="B80" s="10"/>
      <c r="C80" s="10"/>
      <c r="D80" s="10"/>
      <c r="E80" s="10"/>
      <c r="F80" s="11"/>
      <c r="G80" s="11"/>
      <c r="H80" s="11"/>
      <c r="I80" s="10"/>
      <c r="J80" s="10"/>
      <c r="K80" s="10"/>
    </row>
    <row r="81" customFormat="false" ht="15" hidden="false" customHeight="false" outlineLevel="0" collapsed="false">
      <c r="A81" s="13"/>
      <c r="B81" s="13"/>
      <c r="C81" s="13"/>
      <c r="D81" s="13"/>
      <c r="E81" s="13"/>
      <c r="F81" s="14"/>
      <c r="G81" s="14"/>
      <c r="H81" s="14"/>
      <c r="I81" s="13"/>
      <c r="J81" s="13"/>
      <c r="K81" s="13"/>
    </row>
    <row r="82" customFormat="false" ht="15" hidden="false" customHeight="false" outlineLevel="0" collapsed="false">
      <c r="A82" s="10"/>
      <c r="B82" s="10"/>
      <c r="C82" s="10"/>
      <c r="D82" s="10"/>
      <c r="E82" s="10"/>
      <c r="F82" s="11"/>
      <c r="G82" s="11"/>
      <c r="H82" s="11"/>
      <c r="I82" s="10"/>
      <c r="J82" s="10"/>
      <c r="K82" s="10"/>
    </row>
    <row r="83" customFormat="false" ht="15" hidden="false" customHeight="false" outlineLevel="0" collapsed="false">
      <c r="A83" s="13"/>
      <c r="B83" s="13"/>
      <c r="C83" s="13"/>
      <c r="D83" s="13"/>
      <c r="E83" s="13"/>
      <c r="F83" s="14"/>
      <c r="G83" s="14"/>
      <c r="H83" s="14"/>
      <c r="I83" s="13"/>
      <c r="J83" s="13"/>
      <c r="K83" s="13"/>
    </row>
    <row r="84" customFormat="false" ht="15" hidden="false" customHeight="false" outlineLevel="0" collapsed="false">
      <c r="A84" s="10"/>
      <c r="B84" s="10"/>
      <c r="C84" s="10"/>
      <c r="D84" s="10"/>
      <c r="E84" s="10"/>
      <c r="F84" s="11"/>
      <c r="G84" s="11"/>
      <c r="H84" s="11"/>
      <c r="I84" s="10"/>
      <c r="J84" s="10"/>
      <c r="K84" s="10"/>
    </row>
    <row r="85" customFormat="false" ht="15" hidden="false" customHeight="false" outlineLevel="0" collapsed="false">
      <c r="A85" s="13"/>
      <c r="B85" s="13"/>
      <c r="C85" s="13"/>
      <c r="D85" s="13"/>
      <c r="E85" s="13"/>
      <c r="F85" s="14"/>
      <c r="G85" s="14"/>
      <c r="H85" s="14"/>
      <c r="I85" s="13"/>
      <c r="J85" s="13"/>
      <c r="K85" s="13"/>
    </row>
    <row r="86" customFormat="false" ht="15" hidden="false" customHeight="false" outlineLevel="0" collapsed="false">
      <c r="A86" s="10"/>
      <c r="B86" s="10"/>
      <c r="C86" s="10"/>
      <c r="D86" s="10"/>
      <c r="E86" s="10"/>
      <c r="F86" s="11"/>
      <c r="G86" s="11"/>
      <c r="H86" s="11"/>
      <c r="I86" s="10"/>
      <c r="J86" s="10"/>
      <c r="K86" s="10"/>
    </row>
    <row r="87" customFormat="false" ht="15" hidden="false" customHeight="false" outlineLevel="0" collapsed="false">
      <c r="A87" s="13"/>
      <c r="B87" s="13"/>
      <c r="C87" s="13"/>
      <c r="D87" s="13"/>
      <c r="E87" s="13"/>
      <c r="F87" s="14"/>
      <c r="G87" s="14"/>
      <c r="H87" s="14"/>
      <c r="I87" s="13"/>
      <c r="J87" s="13"/>
      <c r="K87" s="13"/>
    </row>
    <row r="88" customFormat="false" ht="15" hidden="false" customHeight="false" outlineLevel="0" collapsed="false">
      <c r="A88" s="10"/>
      <c r="B88" s="10"/>
      <c r="C88" s="10"/>
      <c r="D88" s="10"/>
      <c r="E88" s="10"/>
      <c r="F88" s="11"/>
      <c r="G88" s="11"/>
      <c r="H88" s="11"/>
      <c r="I88" s="10"/>
      <c r="J88" s="10"/>
      <c r="K88" s="10"/>
    </row>
    <row r="89" customFormat="false" ht="15" hidden="false" customHeight="false" outlineLevel="0" collapsed="false">
      <c r="A89" s="13"/>
      <c r="B89" s="13"/>
      <c r="C89" s="13"/>
      <c r="D89" s="13"/>
      <c r="E89" s="13"/>
      <c r="F89" s="14"/>
      <c r="G89" s="14"/>
      <c r="H89" s="14"/>
      <c r="I89" s="13"/>
      <c r="J89" s="13"/>
      <c r="K89" s="13"/>
    </row>
    <row r="90" customFormat="false" ht="15" hidden="false" customHeight="false" outlineLevel="0" collapsed="false">
      <c r="A90" s="10"/>
      <c r="B90" s="10"/>
      <c r="C90" s="10"/>
      <c r="D90" s="10"/>
      <c r="E90" s="10"/>
      <c r="F90" s="11"/>
      <c r="G90" s="11"/>
      <c r="H90" s="11"/>
      <c r="I90" s="10"/>
      <c r="J90" s="10"/>
      <c r="K90" s="10"/>
    </row>
    <row r="91" customFormat="false" ht="15" hidden="false" customHeight="false" outlineLevel="0" collapsed="false">
      <c r="A91" s="13"/>
      <c r="B91" s="13"/>
      <c r="C91" s="13"/>
      <c r="D91" s="13"/>
      <c r="E91" s="13"/>
      <c r="F91" s="14"/>
      <c r="G91" s="14"/>
      <c r="H91" s="14"/>
      <c r="I91" s="13"/>
      <c r="J91" s="13"/>
      <c r="K91" s="13"/>
    </row>
    <row r="92" customFormat="false" ht="15" hidden="false" customHeight="false" outlineLevel="0" collapsed="false">
      <c r="A92" s="10"/>
      <c r="B92" s="10"/>
      <c r="C92" s="10"/>
      <c r="D92" s="10"/>
      <c r="E92" s="10"/>
      <c r="F92" s="11"/>
      <c r="G92" s="11"/>
      <c r="H92" s="11"/>
      <c r="I92" s="10"/>
      <c r="J92" s="10"/>
      <c r="K92" s="10"/>
    </row>
    <row r="93" customFormat="false" ht="15" hidden="false" customHeight="false" outlineLevel="0" collapsed="false">
      <c r="A93" s="13"/>
      <c r="B93" s="13"/>
      <c r="C93" s="13"/>
      <c r="D93" s="13"/>
      <c r="E93" s="13"/>
      <c r="F93" s="14"/>
      <c r="G93" s="14"/>
      <c r="H93" s="14"/>
      <c r="I93" s="13"/>
      <c r="J93" s="13"/>
      <c r="K93" s="13"/>
    </row>
    <row r="94" customFormat="false" ht="15" hidden="false" customHeight="false" outlineLevel="0" collapsed="false">
      <c r="A94" s="10"/>
      <c r="B94" s="10"/>
      <c r="C94" s="10"/>
      <c r="D94" s="10"/>
      <c r="E94" s="10"/>
      <c r="F94" s="11"/>
      <c r="G94" s="11"/>
      <c r="H94" s="11"/>
      <c r="I94" s="10"/>
      <c r="J94" s="10"/>
      <c r="K94" s="10"/>
    </row>
    <row r="95" customFormat="false" ht="15" hidden="false" customHeight="false" outlineLevel="0" collapsed="false">
      <c r="A95" s="13"/>
      <c r="B95" s="13"/>
      <c r="C95" s="13"/>
      <c r="D95" s="13"/>
      <c r="E95" s="13"/>
      <c r="F95" s="14"/>
      <c r="G95" s="14"/>
      <c r="H95" s="14"/>
      <c r="I95" s="13"/>
      <c r="J95" s="13"/>
      <c r="K95" s="13"/>
    </row>
    <row r="96" customFormat="false" ht="15" hidden="false" customHeight="false" outlineLevel="0" collapsed="false">
      <c r="A96" s="10"/>
      <c r="B96" s="10"/>
      <c r="C96" s="10"/>
      <c r="D96" s="10"/>
      <c r="E96" s="10"/>
      <c r="F96" s="11"/>
      <c r="G96" s="11"/>
      <c r="H96" s="11"/>
      <c r="I96" s="10"/>
      <c r="J96" s="10"/>
      <c r="K96" s="10"/>
    </row>
    <row r="97" customFormat="false" ht="15" hidden="false" customHeight="false" outlineLevel="0" collapsed="false">
      <c r="A97" s="13"/>
      <c r="B97" s="13"/>
      <c r="C97" s="13"/>
      <c r="D97" s="13"/>
      <c r="E97" s="13"/>
      <c r="F97" s="14"/>
      <c r="G97" s="14"/>
      <c r="H97" s="14"/>
      <c r="I97" s="13"/>
      <c r="J97" s="13"/>
      <c r="K97" s="13"/>
    </row>
    <row r="98" customFormat="false" ht="15" hidden="false" customHeight="false" outlineLevel="0" collapsed="false">
      <c r="A98" s="10"/>
      <c r="B98" s="10"/>
      <c r="C98" s="10"/>
      <c r="D98" s="10"/>
      <c r="E98" s="10"/>
      <c r="F98" s="11"/>
      <c r="G98" s="11"/>
      <c r="H98" s="11"/>
      <c r="I98" s="10"/>
      <c r="J98" s="10"/>
      <c r="K98" s="10"/>
    </row>
    <row r="99" customFormat="false" ht="15" hidden="false" customHeight="false" outlineLevel="0" collapsed="false">
      <c r="A99" s="13"/>
      <c r="B99" s="13"/>
      <c r="C99" s="13"/>
      <c r="D99" s="13"/>
      <c r="E99" s="13"/>
      <c r="F99" s="14"/>
      <c r="G99" s="14"/>
      <c r="H99" s="14"/>
      <c r="I99" s="13"/>
      <c r="J99" s="13"/>
      <c r="K99" s="13"/>
    </row>
    <row r="100" customFormat="false" ht="15" hidden="false" customHeight="false" outlineLevel="0" collapsed="false">
      <c r="A100" s="10"/>
      <c r="B100" s="10"/>
      <c r="C100" s="10"/>
      <c r="D100" s="10"/>
      <c r="E100" s="10"/>
      <c r="F100" s="11"/>
      <c r="G100" s="11"/>
      <c r="H100" s="11"/>
      <c r="I100" s="10"/>
      <c r="J100" s="10"/>
      <c r="K100" s="10"/>
    </row>
    <row r="101" customFormat="false" ht="15" hidden="false" customHeight="false" outlineLevel="0" collapsed="false">
      <c r="A101" s="13"/>
      <c r="B101" s="13"/>
      <c r="C101" s="13"/>
      <c r="D101" s="13"/>
      <c r="E101" s="13"/>
      <c r="F101" s="14"/>
      <c r="G101" s="14"/>
      <c r="H101" s="14"/>
      <c r="I101" s="13"/>
      <c r="J101" s="13"/>
      <c r="K101" s="13"/>
    </row>
    <row r="102" customFormat="false" ht="15" hidden="false" customHeight="false" outlineLevel="0" collapsed="false">
      <c r="A102" s="10"/>
      <c r="B102" s="10"/>
      <c r="C102" s="10"/>
      <c r="D102" s="10"/>
      <c r="E102" s="10"/>
      <c r="F102" s="11"/>
      <c r="G102" s="11"/>
      <c r="H102" s="11"/>
      <c r="I102" s="10"/>
      <c r="J102" s="10"/>
      <c r="K102" s="10"/>
    </row>
    <row r="103" customFormat="false" ht="15" hidden="false" customHeight="false" outlineLevel="0" collapsed="false">
      <c r="A103" s="13"/>
      <c r="B103" s="13"/>
      <c r="C103" s="13"/>
      <c r="D103" s="13"/>
      <c r="E103" s="13"/>
      <c r="F103" s="14"/>
      <c r="G103" s="14"/>
      <c r="H103" s="14"/>
      <c r="I103" s="13"/>
      <c r="J103" s="13"/>
      <c r="K103" s="13"/>
    </row>
    <row r="104" customFormat="false" ht="15" hidden="false" customHeight="false" outlineLevel="0" collapsed="false">
      <c r="A104" s="10"/>
      <c r="B104" s="10"/>
      <c r="C104" s="10"/>
      <c r="D104" s="10"/>
      <c r="E104" s="10"/>
      <c r="F104" s="11"/>
      <c r="G104" s="11"/>
      <c r="H104" s="11"/>
      <c r="I104" s="10"/>
      <c r="J104" s="10"/>
      <c r="K104" s="10"/>
    </row>
    <row r="105" customFormat="false" ht="15" hidden="false" customHeight="false" outlineLevel="0" collapsed="false">
      <c r="A105" s="13"/>
      <c r="B105" s="13"/>
      <c r="C105" s="13"/>
      <c r="D105" s="13"/>
      <c r="E105" s="13"/>
      <c r="F105" s="14"/>
      <c r="G105" s="14"/>
      <c r="H105" s="14"/>
      <c r="I105" s="13"/>
      <c r="J105" s="13"/>
      <c r="K105" s="13"/>
    </row>
    <row r="106" customFormat="false" ht="15" hidden="false" customHeight="false" outlineLevel="0" collapsed="false">
      <c r="A106" s="10"/>
      <c r="B106" s="10"/>
      <c r="C106" s="10"/>
      <c r="D106" s="10"/>
      <c r="E106" s="10"/>
      <c r="F106" s="11"/>
      <c r="G106" s="11"/>
      <c r="H106" s="11"/>
      <c r="I106" s="10"/>
      <c r="J106" s="10"/>
      <c r="K106" s="10"/>
    </row>
    <row r="107" customFormat="false" ht="15" hidden="false" customHeight="false" outlineLevel="0" collapsed="false">
      <c r="A107" s="13"/>
      <c r="B107" s="13"/>
      <c r="C107" s="13"/>
      <c r="D107" s="13"/>
      <c r="E107" s="13"/>
      <c r="F107" s="14"/>
      <c r="G107" s="14"/>
      <c r="H107" s="14"/>
      <c r="I107" s="13"/>
      <c r="J107" s="13"/>
      <c r="K107" s="13"/>
    </row>
    <row r="108" customFormat="false" ht="15" hidden="false" customHeight="false" outlineLevel="0" collapsed="false">
      <c r="A108" s="10"/>
      <c r="B108" s="10"/>
      <c r="C108" s="10"/>
      <c r="D108" s="10"/>
      <c r="E108" s="10"/>
      <c r="F108" s="11"/>
      <c r="G108" s="11"/>
      <c r="H108" s="11"/>
      <c r="I108" s="10"/>
      <c r="J108" s="10"/>
      <c r="K108" s="10"/>
    </row>
    <row r="109" customFormat="false" ht="15" hidden="false" customHeight="false" outlineLevel="0" collapsed="false">
      <c r="A109" s="13"/>
      <c r="B109" s="13"/>
      <c r="C109" s="13"/>
      <c r="D109" s="13"/>
      <c r="E109" s="13"/>
      <c r="F109" s="14"/>
      <c r="G109" s="14"/>
      <c r="H109" s="14"/>
      <c r="I109" s="13"/>
      <c r="J109" s="13"/>
      <c r="K109" s="13"/>
    </row>
    <row r="110" customFormat="false" ht="15" hidden="false" customHeight="false" outlineLevel="0" collapsed="false">
      <c r="A110" s="10"/>
      <c r="B110" s="10"/>
      <c r="C110" s="10"/>
      <c r="D110" s="10"/>
      <c r="E110" s="10"/>
      <c r="F110" s="11"/>
      <c r="G110" s="11"/>
      <c r="H110" s="11"/>
      <c r="I110" s="10"/>
      <c r="J110" s="10"/>
      <c r="K110" s="10"/>
    </row>
    <row r="111" customFormat="false" ht="15" hidden="false" customHeight="false" outlineLevel="0" collapsed="false">
      <c r="A111" s="13"/>
      <c r="B111" s="13"/>
      <c r="C111" s="13"/>
      <c r="D111" s="13"/>
      <c r="E111" s="13"/>
      <c r="F111" s="14"/>
      <c r="G111" s="14"/>
      <c r="H111" s="14"/>
      <c r="I111" s="13"/>
      <c r="J111" s="13"/>
      <c r="K111" s="13"/>
    </row>
    <row r="112" customFormat="false" ht="15" hidden="false" customHeight="false" outlineLevel="0" collapsed="false">
      <c r="A112" s="10"/>
      <c r="B112" s="10"/>
      <c r="C112" s="10"/>
      <c r="D112" s="10"/>
      <c r="E112" s="10"/>
      <c r="F112" s="11"/>
      <c r="G112" s="11"/>
      <c r="H112" s="11"/>
      <c r="I112" s="10"/>
      <c r="J112" s="10"/>
      <c r="K112" s="10"/>
    </row>
    <row r="113" customFormat="false" ht="15" hidden="false" customHeight="false" outlineLevel="0" collapsed="false">
      <c r="A113" s="13"/>
      <c r="B113" s="13"/>
      <c r="C113" s="13"/>
      <c r="D113" s="13"/>
      <c r="E113" s="13"/>
      <c r="F113" s="14"/>
      <c r="G113" s="14"/>
      <c r="H113" s="14"/>
      <c r="I113" s="13"/>
      <c r="J113" s="13"/>
      <c r="K113" s="13"/>
    </row>
    <row r="114" customFormat="false" ht="15" hidden="false" customHeight="false" outlineLevel="0" collapsed="false">
      <c r="A114" s="10"/>
      <c r="B114" s="10"/>
      <c r="C114" s="10"/>
      <c r="D114" s="10"/>
      <c r="E114" s="10"/>
      <c r="F114" s="11"/>
      <c r="G114" s="11"/>
      <c r="H114" s="11"/>
      <c r="I114" s="10"/>
      <c r="J114" s="10"/>
      <c r="K114" s="10"/>
    </row>
    <row r="115" customFormat="false" ht="15" hidden="false" customHeight="false" outlineLevel="0" collapsed="false">
      <c r="A115" s="13"/>
      <c r="B115" s="13"/>
      <c r="C115" s="13"/>
      <c r="D115" s="13"/>
      <c r="E115" s="13"/>
      <c r="F115" s="14"/>
      <c r="G115" s="14"/>
      <c r="H115" s="14"/>
      <c r="I115" s="13"/>
      <c r="J115" s="13"/>
      <c r="K115" s="13"/>
    </row>
    <row r="116" customFormat="false" ht="15" hidden="false" customHeight="false" outlineLevel="0" collapsed="false">
      <c r="A116" s="10"/>
      <c r="B116" s="10"/>
      <c r="C116" s="10"/>
      <c r="D116" s="10"/>
      <c r="E116" s="10"/>
      <c r="F116" s="11"/>
      <c r="G116" s="11"/>
      <c r="H116" s="11"/>
      <c r="I116" s="10"/>
      <c r="J116" s="10"/>
      <c r="K116" s="10"/>
    </row>
    <row r="117" customFormat="false" ht="15" hidden="false" customHeight="false" outlineLevel="0" collapsed="false">
      <c r="A117" s="13"/>
      <c r="B117" s="13"/>
      <c r="C117" s="13"/>
      <c r="D117" s="13"/>
      <c r="E117" s="13"/>
      <c r="F117" s="14"/>
      <c r="G117" s="14"/>
      <c r="H117" s="14"/>
      <c r="I117" s="13"/>
      <c r="J117" s="13"/>
      <c r="K117" s="13"/>
    </row>
    <row r="118" customFormat="false" ht="15" hidden="false" customHeight="false" outlineLevel="0" collapsed="false">
      <c r="A118" s="10"/>
      <c r="B118" s="10"/>
      <c r="C118" s="10"/>
      <c r="D118" s="10"/>
      <c r="E118" s="10"/>
      <c r="F118" s="11"/>
      <c r="G118" s="11"/>
      <c r="H118" s="11"/>
      <c r="I118" s="10"/>
      <c r="J118" s="10"/>
      <c r="K118" s="10"/>
    </row>
    <row r="119" customFormat="false" ht="15" hidden="false" customHeight="false" outlineLevel="0" collapsed="false">
      <c r="A119" s="13"/>
      <c r="B119" s="13"/>
      <c r="C119" s="13"/>
      <c r="D119" s="13"/>
      <c r="E119" s="13"/>
      <c r="F119" s="14"/>
      <c r="G119" s="14"/>
      <c r="H119" s="14"/>
      <c r="I119" s="13"/>
      <c r="J119" s="13"/>
      <c r="K119" s="13"/>
    </row>
    <row r="120" customFormat="false" ht="15" hidden="false" customHeight="false" outlineLevel="0" collapsed="false">
      <c r="A120" s="10"/>
      <c r="B120" s="10"/>
      <c r="C120" s="10"/>
      <c r="D120" s="10"/>
      <c r="E120" s="10"/>
      <c r="F120" s="11"/>
      <c r="G120" s="11"/>
      <c r="H120" s="11"/>
      <c r="I120" s="10"/>
      <c r="J120" s="10"/>
      <c r="K120" s="10"/>
    </row>
    <row r="121" customFormat="false" ht="15" hidden="false" customHeight="false" outlineLevel="0" collapsed="false">
      <c r="A121" s="13"/>
      <c r="B121" s="13"/>
      <c r="C121" s="13"/>
      <c r="D121" s="13"/>
      <c r="E121" s="13"/>
      <c r="F121" s="14"/>
      <c r="G121" s="14"/>
      <c r="H121" s="14"/>
      <c r="I121" s="13"/>
      <c r="J121" s="13"/>
      <c r="K121" s="13"/>
    </row>
    <row r="122" customFormat="false" ht="15" hidden="false" customHeight="false" outlineLevel="0" collapsed="false">
      <c r="A122" s="10"/>
      <c r="B122" s="10"/>
      <c r="C122" s="10"/>
      <c r="D122" s="10"/>
      <c r="E122" s="10"/>
      <c r="F122" s="11"/>
      <c r="G122" s="11"/>
      <c r="H122" s="11"/>
      <c r="I122" s="10"/>
      <c r="J122" s="10"/>
      <c r="K122" s="10"/>
    </row>
    <row r="123" customFormat="false" ht="15" hidden="false" customHeight="false" outlineLevel="0" collapsed="false">
      <c r="A123" s="13"/>
      <c r="B123" s="13"/>
      <c r="C123" s="13"/>
      <c r="D123" s="13"/>
      <c r="E123" s="13"/>
      <c r="F123" s="14"/>
      <c r="G123" s="14"/>
      <c r="H123" s="14"/>
      <c r="I123" s="13"/>
      <c r="J123" s="13"/>
      <c r="K123" s="13"/>
    </row>
    <row r="124" customFormat="false" ht="15" hidden="false" customHeight="false" outlineLevel="0" collapsed="false">
      <c r="A124" s="10"/>
      <c r="B124" s="10"/>
      <c r="C124" s="10"/>
      <c r="D124" s="10"/>
      <c r="E124" s="10"/>
      <c r="F124" s="11"/>
      <c r="G124" s="11"/>
      <c r="H124" s="11"/>
      <c r="I124" s="10"/>
      <c r="J124" s="10"/>
      <c r="K124" s="10"/>
    </row>
    <row r="125" customFormat="false" ht="15" hidden="false" customHeight="false" outlineLevel="0" collapsed="false">
      <c r="A125" s="13"/>
      <c r="B125" s="13"/>
      <c r="C125" s="13"/>
      <c r="D125" s="13"/>
      <c r="E125" s="13"/>
      <c r="F125" s="14"/>
      <c r="G125" s="14"/>
      <c r="H125" s="14"/>
      <c r="I125" s="13"/>
      <c r="J125" s="13"/>
      <c r="K125" s="13"/>
    </row>
    <row r="126" customFormat="false" ht="15" hidden="false" customHeight="false" outlineLevel="0" collapsed="false">
      <c r="A126" s="10"/>
      <c r="B126" s="10"/>
      <c r="C126" s="10"/>
      <c r="D126" s="10"/>
      <c r="E126" s="10"/>
      <c r="F126" s="11"/>
      <c r="G126" s="11"/>
      <c r="H126" s="11"/>
      <c r="I126" s="10"/>
      <c r="J126" s="10"/>
      <c r="K126" s="10"/>
    </row>
    <row r="127" customFormat="false" ht="15" hidden="false" customHeight="false" outlineLevel="0" collapsed="false">
      <c r="A127" s="13"/>
      <c r="B127" s="13"/>
      <c r="C127" s="13"/>
      <c r="D127" s="13"/>
      <c r="E127" s="13"/>
      <c r="F127" s="14"/>
      <c r="G127" s="14"/>
      <c r="H127" s="14"/>
      <c r="I127" s="13"/>
      <c r="J127" s="13"/>
      <c r="K127" s="13"/>
    </row>
    <row r="128" customFormat="false" ht="15" hidden="false" customHeight="false" outlineLevel="0" collapsed="false">
      <c r="A128" s="10"/>
      <c r="B128" s="10"/>
      <c r="C128" s="10"/>
      <c r="D128" s="10"/>
      <c r="E128" s="10"/>
      <c r="F128" s="11"/>
      <c r="G128" s="11"/>
      <c r="H128" s="11"/>
      <c r="I128" s="10"/>
      <c r="J128" s="10"/>
      <c r="K128" s="10"/>
    </row>
    <row r="129" customFormat="false" ht="15" hidden="false" customHeight="false" outlineLevel="0" collapsed="false">
      <c r="A129" s="13"/>
      <c r="B129" s="13"/>
      <c r="C129" s="13"/>
      <c r="D129" s="13"/>
      <c r="E129" s="13"/>
      <c r="F129" s="14"/>
      <c r="G129" s="14"/>
      <c r="H129" s="14"/>
      <c r="I129" s="13"/>
      <c r="J129" s="13"/>
      <c r="K129" s="13"/>
    </row>
    <row r="130" customFormat="false" ht="15" hidden="false" customHeight="false" outlineLevel="0" collapsed="false">
      <c r="A130" s="10"/>
      <c r="B130" s="10"/>
      <c r="C130" s="10"/>
      <c r="D130" s="10"/>
      <c r="E130" s="10"/>
      <c r="F130" s="11"/>
      <c r="G130" s="11"/>
      <c r="H130" s="11"/>
      <c r="I130" s="10"/>
      <c r="J130" s="10"/>
      <c r="K130" s="10"/>
    </row>
    <row r="131" customFormat="false" ht="15" hidden="false" customHeight="false" outlineLevel="0" collapsed="false">
      <c r="A131" s="13"/>
      <c r="B131" s="13"/>
      <c r="C131" s="13"/>
      <c r="D131" s="13"/>
      <c r="E131" s="13"/>
      <c r="F131" s="14"/>
      <c r="G131" s="14"/>
      <c r="H131" s="14"/>
      <c r="I131" s="13"/>
      <c r="J131" s="13"/>
      <c r="K131" s="13"/>
    </row>
    <row r="132" customFormat="false" ht="15" hidden="false" customHeight="false" outlineLevel="0" collapsed="false">
      <c r="A132" s="10"/>
      <c r="B132" s="10"/>
      <c r="C132" s="10"/>
      <c r="D132" s="10"/>
      <c r="E132" s="10"/>
      <c r="F132" s="11"/>
      <c r="G132" s="11"/>
      <c r="H132" s="11"/>
      <c r="I132" s="10"/>
      <c r="J132" s="10"/>
      <c r="K132" s="10"/>
    </row>
    <row r="133" customFormat="false" ht="15" hidden="false" customHeight="false" outlineLevel="0" collapsed="false">
      <c r="A133" s="13"/>
      <c r="B133" s="13"/>
      <c r="C133" s="13"/>
      <c r="D133" s="13"/>
      <c r="E133" s="13"/>
      <c r="F133" s="14"/>
      <c r="G133" s="14"/>
      <c r="H133" s="14"/>
      <c r="I133" s="13"/>
      <c r="J133" s="13"/>
      <c r="K133" s="13"/>
    </row>
    <row r="134" customFormat="false" ht="15" hidden="false" customHeight="false" outlineLevel="0" collapsed="false">
      <c r="A134" s="10"/>
      <c r="B134" s="10"/>
      <c r="C134" s="10"/>
      <c r="D134" s="10"/>
      <c r="E134" s="10"/>
      <c r="F134" s="11"/>
      <c r="G134" s="11"/>
      <c r="H134" s="11"/>
      <c r="I134" s="10"/>
      <c r="J134" s="10"/>
      <c r="K134" s="10"/>
    </row>
    <row r="135" customFormat="false" ht="15" hidden="false" customHeight="false" outlineLevel="0" collapsed="false">
      <c r="A135" s="13"/>
      <c r="B135" s="13"/>
      <c r="C135" s="13"/>
      <c r="D135" s="13"/>
      <c r="E135" s="13"/>
      <c r="F135" s="14"/>
      <c r="G135" s="14"/>
      <c r="H135" s="14"/>
      <c r="I135" s="13"/>
      <c r="J135" s="13"/>
      <c r="K135" s="13"/>
    </row>
    <row r="136" customFormat="false" ht="15" hidden="false" customHeight="false" outlineLevel="0" collapsed="false">
      <c r="A136" s="10"/>
      <c r="B136" s="10"/>
      <c r="C136" s="10"/>
      <c r="D136" s="10"/>
      <c r="E136" s="10"/>
      <c r="F136" s="11"/>
      <c r="G136" s="11"/>
      <c r="H136" s="11"/>
      <c r="I136" s="10"/>
      <c r="J136" s="10"/>
      <c r="K136" s="10"/>
    </row>
    <row r="137" customFormat="false" ht="15" hidden="false" customHeight="false" outlineLevel="0" collapsed="false">
      <c r="A137" s="13"/>
      <c r="B137" s="13"/>
      <c r="C137" s="13"/>
      <c r="D137" s="13"/>
      <c r="E137" s="13"/>
      <c r="F137" s="14"/>
      <c r="G137" s="14"/>
      <c r="H137" s="14"/>
      <c r="I137" s="13"/>
      <c r="J137" s="13"/>
      <c r="K137" s="13"/>
    </row>
    <row r="138" customFormat="false" ht="15" hidden="false" customHeight="false" outlineLevel="0" collapsed="false">
      <c r="A138" s="10"/>
      <c r="B138" s="10"/>
      <c r="C138" s="10"/>
      <c r="D138" s="10"/>
      <c r="E138" s="10"/>
      <c r="F138" s="11"/>
      <c r="G138" s="11"/>
      <c r="H138" s="11"/>
      <c r="I138" s="10"/>
      <c r="J138" s="10"/>
      <c r="K138" s="10"/>
    </row>
    <row r="139" customFormat="false" ht="15" hidden="false" customHeight="false" outlineLevel="0" collapsed="false">
      <c r="A139" s="13"/>
      <c r="B139" s="13"/>
      <c r="C139" s="13"/>
      <c r="D139" s="13"/>
      <c r="E139" s="13"/>
      <c r="F139" s="14"/>
      <c r="G139" s="14"/>
      <c r="H139" s="14"/>
      <c r="I139" s="13"/>
      <c r="J139" s="13"/>
      <c r="K139" s="13"/>
    </row>
    <row r="140" customFormat="false" ht="15" hidden="false" customHeight="false" outlineLevel="0" collapsed="false">
      <c r="A140" s="10"/>
      <c r="B140" s="10"/>
      <c r="C140" s="10"/>
      <c r="D140" s="10"/>
      <c r="E140" s="10"/>
      <c r="F140" s="11"/>
      <c r="G140" s="11"/>
      <c r="H140" s="11"/>
      <c r="I140" s="10"/>
      <c r="J140" s="10"/>
      <c r="K140" s="10"/>
    </row>
    <row r="141" customFormat="false" ht="15" hidden="false" customHeight="false" outlineLevel="0" collapsed="false">
      <c r="A141" s="13"/>
      <c r="B141" s="13"/>
      <c r="C141" s="13"/>
      <c r="D141" s="13"/>
      <c r="E141" s="13"/>
      <c r="F141" s="14"/>
      <c r="G141" s="14"/>
      <c r="H141" s="14"/>
      <c r="I141" s="13"/>
      <c r="J141" s="13"/>
      <c r="K141" s="13"/>
    </row>
    <row r="142" customFormat="false" ht="15" hidden="false" customHeight="false" outlineLevel="0" collapsed="false">
      <c r="A142" s="10"/>
      <c r="B142" s="10"/>
      <c r="C142" s="10"/>
      <c r="D142" s="10"/>
      <c r="E142" s="10"/>
      <c r="F142" s="11"/>
      <c r="G142" s="11"/>
      <c r="H142" s="11"/>
      <c r="I142" s="10"/>
      <c r="J142" s="10"/>
      <c r="K142" s="10"/>
    </row>
    <row r="143" customFormat="false" ht="15" hidden="false" customHeight="false" outlineLevel="0" collapsed="false">
      <c r="A143" s="13"/>
      <c r="B143" s="13"/>
      <c r="C143" s="13"/>
      <c r="D143" s="13"/>
      <c r="E143" s="13"/>
      <c r="F143" s="14"/>
      <c r="G143" s="14"/>
      <c r="H143" s="14"/>
      <c r="I143" s="13"/>
      <c r="J143" s="13"/>
      <c r="K143" s="13"/>
    </row>
    <row r="144" customFormat="false" ht="15" hidden="false" customHeight="false" outlineLevel="0" collapsed="false">
      <c r="A144" s="10"/>
      <c r="B144" s="10"/>
      <c r="C144" s="10"/>
      <c r="D144" s="10"/>
      <c r="E144" s="10"/>
      <c r="F144" s="11"/>
      <c r="G144" s="11"/>
      <c r="H144" s="11"/>
      <c r="I144" s="10"/>
      <c r="J144" s="10"/>
      <c r="K144" s="10"/>
    </row>
    <row r="145" customFormat="false" ht="15" hidden="false" customHeight="false" outlineLevel="0" collapsed="false">
      <c r="A145" s="13"/>
      <c r="B145" s="13"/>
      <c r="C145" s="13"/>
      <c r="D145" s="13"/>
      <c r="E145" s="13"/>
      <c r="F145" s="14"/>
      <c r="G145" s="14"/>
      <c r="H145" s="14"/>
      <c r="I145" s="13"/>
      <c r="J145" s="13"/>
      <c r="K145" s="13"/>
    </row>
    <row r="146" customFormat="false" ht="15" hidden="false" customHeight="false" outlineLevel="0" collapsed="false">
      <c r="A146" s="10"/>
      <c r="B146" s="10"/>
      <c r="C146" s="10"/>
      <c r="D146" s="10"/>
      <c r="E146" s="10"/>
      <c r="F146" s="11"/>
      <c r="G146" s="11"/>
      <c r="H146" s="11"/>
      <c r="I146" s="10"/>
      <c r="J146" s="10"/>
      <c r="K146" s="10"/>
    </row>
    <row r="147" customFormat="false" ht="15" hidden="false" customHeight="false" outlineLevel="0" collapsed="false">
      <c r="A147" s="13"/>
      <c r="B147" s="13"/>
      <c r="C147" s="13"/>
      <c r="D147" s="13"/>
      <c r="E147" s="13"/>
      <c r="F147" s="14"/>
      <c r="G147" s="14"/>
      <c r="H147" s="14"/>
      <c r="I147" s="13"/>
      <c r="J147" s="13"/>
      <c r="K147" s="13"/>
    </row>
    <row r="148" customFormat="false" ht="15" hidden="false" customHeight="false" outlineLevel="0" collapsed="false">
      <c r="A148" s="10"/>
      <c r="B148" s="10"/>
      <c r="C148" s="10"/>
      <c r="D148" s="10"/>
      <c r="E148" s="10"/>
      <c r="F148" s="11"/>
      <c r="G148" s="11"/>
      <c r="H148" s="11"/>
      <c r="I148" s="10"/>
      <c r="J148" s="10"/>
      <c r="K148" s="10"/>
    </row>
    <row r="149" customFormat="false" ht="15" hidden="false" customHeight="false" outlineLevel="0" collapsed="false">
      <c r="A149" s="13"/>
      <c r="B149" s="13"/>
      <c r="C149" s="13"/>
      <c r="D149" s="13"/>
      <c r="E149" s="13"/>
      <c r="F149" s="14"/>
      <c r="G149" s="14"/>
      <c r="H149" s="14"/>
      <c r="I149" s="13"/>
      <c r="J149" s="13"/>
      <c r="K149" s="13"/>
    </row>
    <row r="150" customFormat="false" ht="15" hidden="false" customHeight="false" outlineLevel="0" collapsed="false">
      <c r="A150" s="10"/>
      <c r="B150" s="10"/>
      <c r="C150" s="10"/>
      <c r="D150" s="10"/>
      <c r="E150" s="10"/>
      <c r="F150" s="11"/>
      <c r="G150" s="11"/>
      <c r="H150" s="11"/>
      <c r="I150" s="10"/>
      <c r="J150" s="10"/>
      <c r="K150" s="10"/>
    </row>
  </sheetData>
  <conditionalFormatting sqref="I2:I150">
    <cfRule type="cellIs" priority="2" operator="equal" aboveAverage="0" equalAverage="0" bottom="0" percent="0" rank="0" text="" dxfId="0">
      <formula>"Pass"</formula>
    </cfRule>
    <cfRule type="cellIs" priority="3" operator="equal" aboveAverage="0" equalAverage="0" bottom="0" percent="0" rank="0" text="" dxfId="2">
      <formula>"Fail"</formula>
    </cfRule>
  </conditionalFormatting>
  <dataValidations count="3">
    <dataValidation allowBlank="true" errorStyle="stop" operator="between" showDropDown="false" showErrorMessage="false" showInputMessage="false" sqref="D2:D150" type="list">
      <formula1>"Keyboard only,NVDA,JAWS,VoiceOver (macOS),VoiceOver (iOS),TalkBack,Dragon NaturallySpeaking,ZoomText / Magnifier,Switch access,Voice Control"</formula1>
      <formula2>0</formula2>
    </dataValidation>
    <dataValidation allowBlank="true" errorStyle="stop" operator="between" showDropDown="false" showErrorMessage="false" showInputMessage="false" sqref="I2:I150" type="list">
      <formula1>"Pass,Fail,Partial"</formula1>
      <formula2>0</formula2>
    </dataValidation>
    <dataValidation allowBlank="true" errorStyle="stop" operator="between" showDropDown="false" showErrorMessage="false" showInputMessage="false" sqref="J2:J150" type="list">
      <formula1>"Critical,High,Medium,Low,N/A"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G3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8"/>
    <col collapsed="false" customWidth="true" hidden="false" outlineLevel="0" max="6" min="3" style="0" width="12"/>
    <col collapsed="false" customWidth="true" hidden="false" outlineLevel="0" max="7" min="7" style="0" width="14"/>
    <col collapsed="false" customWidth="true" hidden="false" outlineLevel="0" max="8" min="8" style="0" width="45"/>
  </cols>
  <sheetData>
    <row r="2" customFormat="false" ht="19.7" hidden="false" customHeight="false" outlineLevel="0" collapsed="false">
      <c r="B2" s="1" t="s">
        <v>354</v>
      </c>
    </row>
    <row r="3" customFormat="false" ht="15" hidden="false" customHeight="false" outlineLevel="0" collapsed="false">
      <c r="B3" s="17" t="s">
        <v>355</v>
      </c>
    </row>
    <row r="5" customFormat="false" ht="15" hidden="false" customHeight="false" outlineLevel="0" collapsed="false">
      <c r="B5" s="18" t="s">
        <v>356</v>
      </c>
      <c r="C5" s="19"/>
    </row>
    <row r="6" customFormat="false" ht="15" hidden="false" customHeight="false" outlineLevel="0" collapsed="false">
      <c r="B6" s="18" t="s">
        <v>357</v>
      </c>
      <c r="C6" s="19"/>
    </row>
    <row r="9" customFormat="false" ht="16.15" hidden="false" customHeight="false" outlineLevel="0" collapsed="false">
      <c r="B9" s="20" t="s">
        <v>358</v>
      </c>
    </row>
    <row r="10" customFormat="false" ht="21.75" hidden="false" customHeight="true" outlineLevel="0" collapsed="false">
      <c r="A10" s="21" t="s">
        <v>359</v>
      </c>
      <c r="B10" s="21" t="s">
        <v>360</v>
      </c>
      <c r="C10" s="21"/>
      <c r="D10" s="21"/>
      <c r="E10" s="21"/>
      <c r="F10" s="21"/>
    </row>
    <row r="11" customFormat="false" ht="15" hidden="false" customHeight="false" outlineLevel="0" collapsed="false">
      <c r="B11" s="6" t="s">
        <v>361</v>
      </c>
      <c r="C11" s="22" t="n">
        <f aca="false">COUNTIF('Web Content Checklist'!$I$2:$I$56,"Pass")</f>
        <v>0</v>
      </c>
    </row>
    <row r="12" customFormat="false" ht="15" hidden="false" customHeight="false" outlineLevel="0" collapsed="false">
      <c r="B12" s="6" t="s">
        <v>362</v>
      </c>
      <c r="C12" s="22" t="n">
        <f aca="false">COUNTIF('Web Content Checklist'!$I$2:$I$56,"Partial")</f>
        <v>0</v>
      </c>
    </row>
    <row r="13" customFormat="false" ht="15" hidden="false" customHeight="false" outlineLevel="0" collapsed="false">
      <c r="B13" s="6" t="s">
        <v>363</v>
      </c>
      <c r="C13" s="22" t="n">
        <f aca="false">COUNTIF('Web Content Checklist'!$I$2:$I$56,"Fail")</f>
        <v>0</v>
      </c>
    </row>
    <row r="14" customFormat="false" ht="15" hidden="false" customHeight="false" outlineLevel="0" collapsed="false">
      <c r="B14" s="6" t="s">
        <v>364</v>
      </c>
      <c r="C14" s="22" t="n">
        <f aca="false">COUNTIF('Web Content Checklist'!$I$2:$I$56,"Not Applicable")</f>
        <v>0</v>
      </c>
    </row>
    <row r="15" customFormat="false" ht="15" hidden="false" customHeight="false" outlineLevel="0" collapsed="false">
      <c r="B15" s="6" t="s">
        <v>49</v>
      </c>
      <c r="C15" s="22" t="n">
        <f aca="false">COUNTIF('Web Content Checklist'!$I$2:$I$56,"Not Tested")</f>
        <v>55</v>
      </c>
    </row>
    <row r="17" customFormat="false" ht="17.35" hidden="false" customHeight="false" outlineLevel="0" collapsed="false">
      <c r="B17" s="23" t="s">
        <v>365</v>
      </c>
      <c r="C17" s="24" t="str">
        <f aca="false">IFERROR(ROUND((C11+0.5*C12)/(C11+C12+C13)*100,0),"")</f>
        <v/>
      </c>
      <c r="D17" s="25" t="str">
        <f aca="false">IF(C17="","",IF(C17&gt;=90,"Green",IF(C17&gt;=60,"Amber","Red")))</f>
        <v/>
      </c>
    </row>
    <row r="19" customFormat="false" ht="16.15" hidden="false" customHeight="false" outlineLevel="0" collapsed="false">
      <c r="B19" s="20" t="s">
        <v>366</v>
      </c>
    </row>
    <row r="20" customFormat="false" ht="21.75" hidden="false" customHeight="true" outlineLevel="0" collapsed="false">
      <c r="A20" s="21" t="s">
        <v>367</v>
      </c>
      <c r="B20" s="21" t="s">
        <v>361</v>
      </c>
      <c r="C20" s="21" t="s">
        <v>362</v>
      </c>
      <c r="D20" s="21" t="s">
        <v>363</v>
      </c>
      <c r="E20" s="21" t="s">
        <v>368</v>
      </c>
      <c r="F20" s="21" t="s">
        <v>369</v>
      </c>
    </row>
    <row r="21" customFormat="false" ht="15" hidden="false" customHeight="false" outlineLevel="0" collapsed="false">
      <c r="B21" s="6" t="s">
        <v>46</v>
      </c>
      <c r="C21" s="26" t="n">
        <f aca="false">COUNTIFS('Web Content Checklist'!$E$2:$E$56,B21,'Web Content Checklist'!$I$2:$I$56,"Pass")</f>
        <v>0</v>
      </c>
      <c r="D21" s="26" t="n">
        <f aca="false">COUNTIFS('Web Content Checklist'!$E$2:$E$56,B21,'Web Content Checklist'!$I$2:$I$56,"Partial")</f>
        <v>0</v>
      </c>
      <c r="E21" s="26" t="n">
        <f aca="false">COUNTIFS('Web Content Checklist'!$E$2:$E$56,B21,'Web Content Checklist'!$I$2:$I$56,"Fail")</f>
        <v>0</v>
      </c>
      <c r="F21" s="26" t="str">
        <f aca="false">IFERROR(ROUND((C21+0.5*D21)/(C21+D21+E21)*100,0),"")</f>
        <v/>
      </c>
      <c r="G21" s="27" t="str">
        <f aca="false">IF(F21="","",IF(F21&gt;=90,"Green",IF(F21&gt;=60,"Amber","Red")))</f>
        <v/>
      </c>
    </row>
    <row r="22" customFormat="false" ht="15" hidden="false" customHeight="false" outlineLevel="0" collapsed="false">
      <c r="B22" s="6" t="s">
        <v>86</v>
      </c>
      <c r="C22" s="26" t="n">
        <f aca="false">COUNTIFS('Web Content Checklist'!$E$2:$E$56,B22,'Web Content Checklist'!$I$2:$I$56,"Pass")</f>
        <v>0</v>
      </c>
      <c r="D22" s="26" t="n">
        <f aca="false">COUNTIFS('Web Content Checklist'!$E$2:$E$56,B22,'Web Content Checklist'!$I$2:$I$56,"Partial")</f>
        <v>0</v>
      </c>
      <c r="E22" s="26" t="n">
        <f aca="false">COUNTIFS('Web Content Checklist'!$E$2:$E$56,B22,'Web Content Checklist'!$I$2:$I$56,"Fail")</f>
        <v>0</v>
      </c>
      <c r="F22" s="26" t="str">
        <f aca="false">IFERROR(ROUND((C22+0.5*D22)/(C22+D22+E22)*100,0),"")</f>
        <v/>
      </c>
      <c r="G22" s="27" t="str">
        <f aca="false">IF(F22="","",IF(F22&gt;=90,"Green",IF(F22&gt;=60,"Amber","Red")))</f>
        <v/>
      </c>
    </row>
    <row r="23" customFormat="false" ht="15" hidden="false" customHeight="false" outlineLevel="0" collapsed="false">
      <c r="B23" s="6" t="s">
        <v>144</v>
      </c>
      <c r="C23" s="26" t="n">
        <f aca="false">COUNTIFS('Web Content Checklist'!$E$2:$E$56,B23,'Web Content Checklist'!$I$2:$I$56,"Pass")</f>
        <v>0</v>
      </c>
      <c r="D23" s="26" t="n">
        <f aca="false">COUNTIFS('Web Content Checklist'!$E$2:$E$56,B23,'Web Content Checklist'!$I$2:$I$56,"Partial")</f>
        <v>0</v>
      </c>
      <c r="E23" s="26" t="n">
        <f aca="false">COUNTIFS('Web Content Checklist'!$E$2:$E$56,B23,'Web Content Checklist'!$I$2:$I$56,"Fail")</f>
        <v>0</v>
      </c>
      <c r="F23" s="26" t="str">
        <f aca="false">IFERROR(ROUND((C23+0.5*D23)/(C23+D23+E23)*100,0),"")</f>
        <v/>
      </c>
      <c r="G23" s="27" t="str">
        <f aca="false">IF(F23="","",IF(F23&gt;=90,"Green",IF(F23&gt;=60,"Amber","Red")))</f>
        <v/>
      </c>
    </row>
    <row r="24" customFormat="false" ht="15" hidden="false" customHeight="false" outlineLevel="0" collapsed="false">
      <c r="B24" s="6" t="s">
        <v>173</v>
      </c>
      <c r="C24" s="26" t="n">
        <f aca="false">COUNTIFS('Web Content Checklist'!$E$2:$E$56,B24,'Web Content Checklist'!$I$2:$I$56,"Pass")</f>
        <v>0</v>
      </c>
      <c r="D24" s="26" t="n">
        <f aca="false">COUNTIFS('Web Content Checklist'!$E$2:$E$56,B24,'Web Content Checklist'!$I$2:$I$56,"Partial")</f>
        <v>0</v>
      </c>
      <c r="E24" s="26" t="n">
        <f aca="false">COUNTIFS('Web Content Checklist'!$E$2:$E$56,B24,'Web Content Checklist'!$I$2:$I$56,"Fail")</f>
        <v>0</v>
      </c>
      <c r="F24" s="26" t="str">
        <f aca="false">IFERROR(ROUND((C24+0.5*D24)/(C24+D24+E24)*100,0),"")</f>
        <v/>
      </c>
      <c r="G24" s="27" t="str">
        <f aca="false">IF(F24="","",IF(F24&gt;=90,"Green",IF(F24&gt;=60,"Amber","Red")))</f>
        <v/>
      </c>
    </row>
    <row r="26" customFormat="false" ht="16.15" hidden="false" customHeight="false" outlineLevel="0" collapsed="false">
      <c r="B26" s="20" t="s">
        <v>370</v>
      </c>
    </row>
    <row r="27" customFormat="false" ht="21.75" hidden="false" customHeight="true" outlineLevel="0" collapsed="false">
      <c r="A27" s="21" t="s">
        <v>38</v>
      </c>
      <c r="B27" s="21" t="s">
        <v>360</v>
      </c>
      <c r="C27" s="21"/>
      <c r="D27" s="21"/>
      <c r="E27" s="21"/>
      <c r="F27" s="21"/>
    </row>
    <row r="28" customFormat="false" ht="15" hidden="false" customHeight="false" outlineLevel="0" collapsed="false">
      <c r="B28" s="6" t="s">
        <v>371</v>
      </c>
      <c r="C28" s="22" t="n">
        <f aca="false">COUNTIFS('Web Content Checklist'!$J$2:$J$56,B28,'Web Content Checklist'!$I$2:$I$56,"Fail")</f>
        <v>0</v>
      </c>
    </row>
    <row r="29" customFormat="false" ht="15" hidden="false" customHeight="false" outlineLevel="0" collapsed="false">
      <c r="B29" s="6" t="s">
        <v>372</v>
      </c>
      <c r="C29" s="22" t="n">
        <f aca="false">COUNTIFS('Web Content Checklist'!$J$2:$J$56,B29,'Web Content Checklist'!$I$2:$I$56,"Fail")</f>
        <v>0</v>
      </c>
    </row>
    <row r="30" customFormat="false" ht="15" hidden="false" customHeight="false" outlineLevel="0" collapsed="false">
      <c r="B30" s="6" t="s">
        <v>373</v>
      </c>
      <c r="C30" s="22" t="n">
        <f aca="false">COUNTIFS('Web Content Checklist'!$J$2:$J$56,B30,'Web Content Checklist'!$I$2:$I$56,"Fail")</f>
        <v>0</v>
      </c>
    </row>
    <row r="31" customFormat="false" ht="15" hidden="false" customHeight="false" outlineLevel="0" collapsed="false">
      <c r="B31" s="6" t="s">
        <v>374</v>
      </c>
      <c r="C31" s="22" t="n">
        <f aca="false">COUNTIFS('Web Content Checklist'!$J$2:$J$56,B31,'Web Content Checklist'!$I$2:$I$56,"Fail")</f>
        <v>0</v>
      </c>
    </row>
    <row r="33" customFormat="false" ht="15" hidden="false" customHeight="false" outlineLevel="0" collapsed="false">
      <c r="B33" s="28" t="s">
        <v>375</v>
      </c>
    </row>
    <row r="35" customFormat="false" ht="16.15" hidden="false" customHeight="false" outlineLevel="0" collapsed="false">
      <c r="B35" s="20" t="s">
        <v>376</v>
      </c>
    </row>
    <row r="36" customFormat="false" ht="21.75" hidden="false" customHeight="true" outlineLevel="0" collapsed="false">
      <c r="A36" s="21" t="s">
        <v>377</v>
      </c>
      <c r="B36" s="21" t="s">
        <v>361</v>
      </c>
      <c r="C36" s="21" t="s">
        <v>362</v>
      </c>
      <c r="D36" s="21" t="s">
        <v>363</v>
      </c>
      <c r="E36" s="21" t="s">
        <v>49</v>
      </c>
      <c r="F36" s="21"/>
    </row>
    <row r="37" customFormat="false" ht="15" hidden="false" customHeight="false" outlineLevel="0" collapsed="false">
      <c r="B37" s="6" t="s">
        <v>378</v>
      </c>
      <c r="C37" s="26" t="n">
        <f aca="false">COUNTIF('Software, Apps &amp; Docs'!$F$2:$F$13,"Pass")</f>
        <v>0</v>
      </c>
      <c r="D37" s="26" t="n">
        <f aca="false">COUNTIF('Software, Apps &amp; Docs'!$F$2:$F$13,"Partial")</f>
        <v>0</v>
      </c>
      <c r="E37" s="26" t="n">
        <f aca="false">COUNTIF('Software, Apps &amp; Docs'!$F$2:$F$13,"Fail")</f>
        <v>0</v>
      </c>
      <c r="F37" s="26" t="n">
        <f aca="false">COUNTIF('Software, Apps &amp; Docs'!$F$2:$F$13,"Not Tested")</f>
        <v>12</v>
      </c>
    </row>
    <row r="38" customFormat="false" ht="15" hidden="false" customHeight="false" outlineLevel="0" collapsed="false">
      <c r="B38" s="6" t="s">
        <v>379</v>
      </c>
      <c r="C38" s="26" t="n">
        <f aca="false">COUNTIF('Hardware &amp; Support Svcs'!$F$3:$F$12,"Pass")</f>
        <v>0</v>
      </c>
      <c r="D38" s="26" t="n">
        <f aca="false">COUNTIF('Hardware &amp; Support Svcs'!$F$3:$F$12,"Partial")</f>
        <v>0</v>
      </c>
      <c r="E38" s="26" t="n">
        <f aca="false">COUNTIF('Hardware &amp; Support Svcs'!$F$3:$F$12,"Fail")</f>
        <v>0</v>
      </c>
      <c r="F38" s="26" t="n">
        <f aca="false">COUNTIF('Hardware &amp; Support Svcs'!$F$3:$F$12,"Not Tested")</f>
        <v>10</v>
      </c>
    </row>
  </sheetData>
  <conditionalFormatting sqref="D17">
    <cfRule type="cellIs" priority="2" operator="equal" aboveAverage="0" equalAverage="0" bottom="0" percent="0" rank="0" text="" dxfId="3">
      <formula>"Red"</formula>
    </cfRule>
    <cfRule type="cellIs" priority="3" operator="equal" aboveAverage="0" equalAverage="0" bottom="0" percent="0" rank="0" text="" dxfId="5">
      <formula>"Amber"</formula>
    </cfRule>
    <cfRule type="cellIs" priority="4" operator="equal" aboveAverage="0" equalAverage="0" bottom="0" percent="0" rank="0" text="" dxfId="6">
      <formula>"Green"</formula>
    </cfRule>
  </conditionalFormatting>
  <conditionalFormatting sqref="G21:G24">
    <cfRule type="cellIs" priority="5" operator="equal" aboveAverage="0" equalAverage="0" bottom="0" percent="0" rank="0" text="" dxfId="3">
      <formula>"Red"</formula>
    </cfRule>
    <cfRule type="cellIs" priority="6" operator="equal" aboveAverage="0" equalAverage="0" bottom="0" percent="0" rank="0" text="" dxfId="5">
      <formula>"Amber"</formula>
    </cfRule>
    <cfRule type="cellIs" priority="7" operator="equal" aboveAverage="0" equalAverage="0" bottom="0" percent="0" rank="0" text="" dxfId="6">
      <formula>"Green"</formula>
    </cfRule>
  </conditionalFormatting>
  <conditionalFormatting sqref="C11">
    <cfRule type="cellIs" priority="8" operator="greaterThan" aboveAverage="0" equalAverage="0" bottom="0" percent="0" rank="0" text="" dxfId="0">
      <formula>0</formula>
    </cfRule>
  </conditionalFormatting>
  <conditionalFormatting sqref="C13">
    <cfRule type="cellIs" priority="9" operator="greaterThan" aboveAverage="0" equalAverage="0" bottom="0" percent="0" rank="0" text="" dxfId="2">
      <formula>0</formula>
    </cfRule>
  </conditionalFormatting>
  <conditionalFormatting sqref="B28">
    <cfRule type="cellIs" priority="10" operator="equal" aboveAverage="0" equalAverage="0" bottom="0" percent="0" rank="0" text="" dxfId="3">
      <formula>"Critical"</formula>
    </cfRule>
  </conditionalFormatting>
  <conditionalFormatting sqref="B29">
    <cfRule type="cellIs" priority="11" operator="equal" aboveAverage="0" equalAverage="0" bottom="0" percent="0" rank="0" text="" dxfId="4">
      <formula>"High"</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0"/>
  </cols>
  <sheetData>
    <row r="2" customFormat="false" ht="19.7" hidden="false" customHeight="false" outlineLevel="0" collapsed="false">
      <c r="B2" s="1" t="s">
        <v>380</v>
      </c>
    </row>
    <row r="3" customFormat="false" ht="15" hidden="false" customHeight="false" outlineLevel="0" collapsed="false">
      <c r="B3" s="29" t="s">
        <v>381</v>
      </c>
    </row>
    <row r="5" customFormat="false" ht="15" hidden="false" customHeight="false" outlineLevel="0" collapsed="false">
      <c r="B5" s="30" t="s">
        <v>382</v>
      </c>
    </row>
    <row r="6" customFormat="false" ht="39.75" hidden="false" customHeight="true" outlineLevel="0" collapsed="false">
      <c r="B6" s="31" t="s">
        <v>383</v>
      </c>
    </row>
    <row r="8" customFormat="false" ht="15" hidden="false" customHeight="false" outlineLevel="0" collapsed="false">
      <c r="B8" s="30" t="s">
        <v>384</v>
      </c>
    </row>
    <row r="9" customFormat="false" ht="30" hidden="false" customHeight="true" outlineLevel="0" collapsed="false">
      <c r="B9" s="32" t="str">
        <f aca="false">"This website/app is "&amp;IF(COUNTIF('Web Content Checklist'!$I$2:$I$56,"Fail")=0,"fully conformant","partially conformant")&amp;" with WCAG 2.2 level AA. "&amp;COUNTIF('Web Content Checklist'!$I$2:$I$56,"Pass")&amp;" of "&amp;(COUNTIF('Web Content Checklist'!$I$2:$I$56,"Pass")+COUNTIF('Web Content Checklist'!$I$2:$I$56,"Fail")+COUNTIF('Web Content Checklist'!$I$2:$I$56,"Partial"))&amp;" applicable success criteria tested are fully met, "&amp;COUNTIF('Web Content Checklist'!$I$2:$I$56,"Partial")&amp;" are partially met, and "&amp;COUNTIF('Web Content Checklist'!$I$2:$I$56,"Fail")&amp;" are not yet met."</f>
        <v>This website/app is fully conformant with WCAG 2.2 level AA. 0 of 0 applicable success criteria tested are fully met, 0 are partially met, and 0 are not yet met.</v>
      </c>
    </row>
    <row r="11" customFormat="false" ht="15" hidden="false" customHeight="false" outlineLevel="0" collapsed="false">
      <c r="B11" s="30" t="s">
        <v>385</v>
      </c>
    </row>
    <row r="12" customFormat="false" ht="30" hidden="false" customHeight="true" outlineLevel="0" collapsed="false">
      <c r="B12" s="32" t="str">
        <f aca="false">COUNTIF('Web Content Checklist'!$I$2:$I$56,"Fail")&amp;" success criteria are currently not met. See the Web Content Checklist tab (filter Result = Fail) for the full list, affected pages, and planned remediation dates."</f>
        <v>0 success criteria are currently not met. See the Web Content Checklist tab (filter Result = Fail) for the full list, affected pages, and planned remediation dates.</v>
      </c>
    </row>
    <row r="13" customFormat="false" ht="39.75" hidden="false" customHeight="true" outlineLevel="0" collapsed="false">
      <c r="B13" s="31" t="s">
        <v>386</v>
      </c>
    </row>
    <row r="15" customFormat="false" ht="15" hidden="false" customHeight="false" outlineLevel="0" collapsed="false">
      <c r="B15" s="30" t="s">
        <v>387</v>
      </c>
    </row>
    <row r="16" customFormat="false" ht="39.75" hidden="false" customHeight="true" outlineLevel="0" collapsed="false">
      <c r="B16" s="31" t="s">
        <v>388</v>
      </c>
    </row>
    <row r="18" customFormat="false" ht="15" hidden="false" customHeight="false" outlineLevel="0" collapsed="false">
      <c r="B18" s="30" t="s">
        <v>389</v>
      </c>
    </row>
    <row r="19" customFormat="false" ht="39.75" hidden="false" customHeight="true" outlineLevel="0" collapsed="false">
      <c r="B19" s="31" t="s">
        <v>390</v>
      </c>
    </row>
    <row r="21" customFormat="false" ht="15" hidden="false" customHeight="false" outlineLevel="0" collapsed="false">
      <c r="B21" s="30" t="s">
        <v>391</v>
      </c>
    </row>
    <row r="22" customFormat="false" ht="39.75" hidden="false" customHeight="true" outlineLevel="0" collapsed="false">
      <c r="B22" s="31" t="s">
        <v>392</v>
      </c>
    </row>
    <row r="24" customFormat="false" ht="15" hidden="false" customHeight="false" outlineLevel="0" collapsed="false">
      <c r="B24" s="30" t="s">
        <v>393</v>
      </c>
    </row>
    <row r="25" customFormat="false" ht="39.75" hidden="false" customHeight="true" outlineLevel="0" collapsed="false">
      <c r="B25" s="31" t="s">
        <v>394</v>
      </c>
    </row>
    <row r="27" customFormat="false" ht="39.75" hidden="false" customHeight="true" outlineLevel="0" collapsed="false">
      <c r="B27" s="33" t="s">
        <v>395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2026-07-05T09:50:03Z</dcterms:created>
  <dc:creator>openpyxl</dc:creator>
  <dc:description/>
  <dc:language>en-US</dc:language>
  <cp:lastModifiedBy/>
  <dcterms:modified xsi:type="dcterms:W3CDTF">2026-07-05T09:50:38Z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